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ukusic\OneDrive - Učenički dom Novi Zagreb\Desktop\"/>
    </mc:Choice>
  </mc:AlternateContent>
  <bookViews>
    <workbookView xWindow="0" yWindow="0" windowWidth="28800" windowHeight="12300"/>
  </bookViews>
  <sheets>
    <sheet name="SAŽETAK" sheetId="10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0" l="1"/>
  <c r="H24" i="3"/>
  <c r="G24" i="3"/>
  <c r="I6" i="7"/>
  <c r="H6" i="7"/>
  <c r="G6" i="7"/>
  <c r="F30" i="7"/>
  <c r="G30" i="7"/>
  <c r="H30" i="7"/>
  <c r="I30" i="7"/>
  <c r="E30" i="7"/>
  <c r="F31" i="7"/>
  <c r="G31" i="7"/>
  <c r="H31" i="7"/>
  <c r="I31" i="7"/>
  <c r="E31" i="7"/>
  <c r="F17" i="3"/>
  <c r="G17" i="3"/>
  <c r="H17" i="3"/>
  <c r="H8" i="10"/>
  <c r="F43" i="7"/>
  <c r="G43" i="7"/>
  <c r="H43" i="7"/>
  <c r="I43" i="7"/>
  <c r="F41" i="7"/>
  <c r="G41" i="7"/>
  <c r="H41" i="7"/>
  <c r="I41" i="7"/>
  <c r="F39" i="7"/>
  <c r="G39" i="7"/>
  <c r="H39" i="7"/>
  <c r="I39" i="7"/>
  <c r="F37" i="7"/>
  <c r="G37" i="7"/>
  <c r="H37" i="7"/>
  <c r="I37" i="7"/>
  <c r="F34" i="7"/>
  <c r="G34" i="7"/>
  <c r="H34" i="7"/>
  <c r="I34" i="7"/>
  <c r="F28" i="7"/>
  <c r="G28" i="7"/>
  <c r="H28" i="7"/>
  <c r="I28" i="7"/>
  <c r="F25" i="7"/>
  <c r="G25" i="7"/>
  <c r="H25" i="7"/>
  <c r="I25" i="7"/>
  <c r="F21" i="7"/>
  <c r="G21" i="7"/>
  <c r="H21" i="7"/>
  <c r="I21" i="7"/>
  <c r="F17" i="7"/>
  <c r="G17" i="7"/>
  <c r="H17" i="7"/>
  <c r="I17" i="7"/>
  <c r="F14" i="7"/>
  <c r="G14" i="7"/>
  <c r="H14" i="7"/>
  <c r="I14" i="7"/>
  <c r="F11" i="7"/>
  <c r="G11" i="7"/>
  <c r="H11" i="7"/>
  <c r="I11" i="7"/>
  <c r="F9" i="7"/>
  <c r="F8" i="7" s="1"/>
  <c r="F7" i="7" s="1"/>
  <c r="G9" i="7"/>
  <c r="H9" i="7"/>
  <c r="I9" i="7"/>
  <c r="I8" i="7" s="1"/>
  <c r="I7" i="7" s="1"/>
  <c r="E43" i="7"/>
  <c r="E41" i="7"/>
  <c r="E39" i="7"/>
  <c r="E37" i="7"/>
  <c r="E34" i="7"/>
  <c r="E28" i="7"/>
  <c r="E25" i="7"/>
  <c r="E21" i="7"/>
  <c r="E17" i="7"/>
  <c r="E14" i="7"/>
  <c r="E11" i="7"/>
  <c r="E9" i="7"/>
  <c r="E8" i="7" s="1"/>
  <c r="E24" i="3"/>
  <c r="F24" i="3"/>
  <c r="E28" i="3"/>
  <c r="F28" i="3"/>
  <c r="D28" i="3"/>
  <c r="D24" i="3"/>
  <c r="E11" i="3"/>
  <c r="F11" i="3"/>
  <c r="G11" i="3"/>
  <c r="H11" i="3"/>
  <c r="D11" i="3"/>
  <c r="D17" i="3"/>
  <c r="E17" i="3"/>
  <c r="G11" i="10"/>
  <c r="H11" i="10"/>
  <c r="I11" i="10"/>
  <c r="J11" i="10"/>
  <c r="F11" i="10"/>
  <c r="G8" i="10"/>
  <c r="G14" i="10" s="1"/>
  <c r="I8" i="10"/>
  <c r="J8" i="10"/>
  <c r="F8" i="10"/>
  <c r="H8" i="7" l="1"/>
  <c r="H7" i="7" s="1"/>
  <c r="G8" i="7"/>
  <c r="G7" i="7" s="1"/>
  <c r="G33" i="7"/>
  <c r="H33" i="7"/>
  <c r="I33" i="7"/>
  <c r="H23" i="3"/>
  <c r="G23" i="3"/>
  <c r="F23" i="3"/>
  <c r="G10" i="3"/>
  <c r="F10" i="3"/>
  <c r="E23" i="3"/>
  <c r="E10" i="3"/>
  <c r="E33" i="7" l="1"/>
  <c r="E6" i="7" s="1"/>
  <c r="F33" i="7"/>
  <c r="F6" i="7" s="1"/>
  <c r="H10" i="3"/>
  <c r="D23" i="3"/>
  <c r="D10" i="3" l="1"/>
  <c r="J21" i="10"/>
  <c r="I21" i="10"/>
  <c r="H21" i="10"/>
  <c r="G21" i="10"/>
  <c r="F21" i="10"/>
  <c r="J22" i="10" l="1"/>
  <c r="J29" i="10" s="1"/>
  <c r="I22" i="10"/>
  <c r="I29" i="10" s="1"/>
  <c r="H22" i="10"/>
  <c r="F22" i="10"/>
  <c r="F29" i="10" s="1"/>
  <c r="G22" i="10"/>
  <c r="H29" i="10"/>
</calcChain>
</file>

<file path=xl/sharedStrings.xml><?xml version="1.0" encoding="utf-8"?>
<sst xmlns="http://schemas.openxmlformats.org/spreadsheetml/2006/main" count="178" uniqueCount="97">
  <si>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</si>
  <si>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</si>
  <si>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</si>
  <si>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</si>
  <si>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</si>
  <si>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</si>
  <si>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</si>
  <si>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</si>
  <si>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</si>
  <si>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</si>
  <si>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</si>
  <si>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</si>
  <si>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</si>
  <si>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</si>
  <si>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</si>
  <si>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</si>
  <si>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</si>
  <si>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</si>
  <si>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</si>
  <si>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</si>
  <si>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</si>
  <si>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</si>
  <si>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</si>
  <si>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</si>
  <si>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</si>
  <si>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</si>
  <si>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</si>
  <si>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</si>
  <si>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</si>
  <si>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</si>
  <si>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</si>
  <si>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</si>
  <si>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</si>
  <si>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</si>
  <si>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</si>
  <si>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</si>
  <si>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</si>
  <si>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</si>
  <si>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</si>
  <si>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</si>
  <si>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</si>
  <si>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Brojčana oznaka i naziv</t>
  </si>
  <si>
    <t>B. RAČUN FINANCIRANJA PREMA EKONOMSKOJ KLASIFIKACIJI</t>
  </si>
  <si>
    <t>PRIMICI UKUPNO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</si>
  <si>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</si>
  <si>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</si>
  <si>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</si>
  <si>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</si>
  <si>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</si>
  <si>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</si>
  <si>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</si>
  <si>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</si>
  <si>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</si>
  <si>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</si>
  <si>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</si>
  <si>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Opći prihodi i primici</t>
  </si>
  <si>
    <t>Prihodi od upravnih i administrativnih pristojbi po posebnim propisima i naknada</t>
  </si>
  <si>
    <t>Prihodi od prodaje proizvida i robe te pruženih usluga</t>
  </si>
  <si>
    <t>Pomoći iz drugih proračuna</t>
  </si>
  <si>
    <t>Pomoći temeljem prijenosa EU sredstava</t>
  </si>
  <si>
    <t>Financijski rashodi</t>
  </si>
  <si>
    <t>Opći prihodi i primici-decentralizirana sredstva</t>
  </si>
  <si>
    <t>PROGRAM A024109</t>
  </si>
  <si>
    <t>DJELATNOST USTANOVA SREDNJEG ŠKOLSTVA I UČENIČKIH DOMOVA</t>
  </si>
  <si>
    <t xml:space="preserve">Vlastiti prihodi </t>
  </si>
  <si>
    <t>Prihodi za posebne namjene</t>
  </si>
  <si>
    <t>Prihodi od prodaje ili iznamljivanje  nef. imovine</t>
  </si>
  <si>
    <t>Aktivnost A024109K410901</t>
  </si>
  <si>
    <t>ODRŽAVANJE I OPREMANJE USTANOVA SREDNJEG ŠKOLSTVA I UČENIČKIH DOMOVA</t>
  </si>
  <si>
    <t>Izvor financiranja 1.1.3</t>
  </si>
  <si>
    <t>Izvor financiranja 1.2.2</t>
  </si>
  <si>
    <t>Izvor financiranja 3.1.1</t>
  </si>
  <si>
    <t>Izvor financiranja 4.3.1</t>
  </si>
  <si>
    <t>Izvor financiranja 5.2.1</t>
  </si>
  <si>
    <t>Izvor financiranja 5.6.1</t>
  </si>
  <si>
    <t>RASHOD POSLOVANJA</t>
  </si>
  <si>
    <t xml:space="preserve">Pomoći iz inozemstva i od subjekata unutar općeg proračuna </t>
  </si>
  <si>
    <t xml:space="preserve">Prihodi od prodaje proizvedene dugotrajne imovine </t>
  </si>
  <si>
    <t>Izvor financiranja 7.1.1</t>
  </si>
  <si>
    <t>09 Obrazovanje</t>
  </si>
  <si>
    <t>0922 Više srednjoškolsko obrazovanje</t>
  </si>
  <si>
    <t>092 Srednjoškolsko obrazovanje</t>
  </si>
  <si>
    <t>Izvor financiranja 6.1.1</t>
  </si>
  <si>
    <t>Donacije- proračunski kiorisnici</t>
  </si>
  <si>
    <t>+</t>
  </si>
  <si>
    <t>Aktivnost A024109A410901</t>
  </si>
  <si>
    <t>REDOVNA DJELATNOST PRORAČUNSKIH KORISNIKA</t>
  </si>
  <si>
    <t>Projekcija proračuna
za 2027.</t>
  </si>
  <si>
    <t>FINANCIJSKI PLAN PRORAČUNSKOG KORISNIKA JEDINICE LOKALNE I PODRUČNE (REGIONALNE) SAMOUPRAVE 
ZA 2025. I PROJEKCIJA ZA 2026. I 2027. GODINU</t>
  </si>
  <si>
    <t>Proračun za 2025.</t>
  </si>
  <si>
    <t>Plan 2024.</t>
  </si>
  <si>
    <t>Izvršenje 2023.*</t>
  </si>
  <si>
    <t>Plan za 2025.</t>
  </si>
  <si>
    <t>Projekcija 
za 2027.</t>
  </si>
  <si>
    <t>Izvršenje 2023.</t>
  </si>
  <si>
    <t>Aktivnost A024109A410902</t>
  </si>
  <si>
    <t>IZVANNASTAVNE I OSTALE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</si>
</sst>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8" fillId="4" borderId="1" xfId="0" quotePrefix="1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 applyProtection="1">
      <alignment horizontal="right" wrapText="1"/>
    </xf>
    <xf numFmtId="3" fontId="8" fillId="3" borderId="1" xfId="0" quotePrefix="1" applyNumberFormat="1" applyFont="1" applyFill="1" applyBorder="1" applyAlignment="1">
      <alignment horizontal="right"/>
    </xf>
    <xf numFmtId="3" fontId="8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15" fillId="2" borderId="1" xfId="0" applyNumberFormat="1" applyFont="1" applyFill="1" applyBorder="1" applyAlignment="1" applyProtection="1">
      <alignment horizontal="left" vertical="top" wrapText="1"/>
    </xf>
    <xf numFmtId="0" fontId="15" fillId="2" borderId="2" xfId="0" applyNumberFormat="1" applyFont="1" applyFill="1" applyBorder="1" applyAlignment="1" applyProtection="1">
      <alignment horizontal="left" vertical="top" wrapText="1"/>
    </xf>
    <xf numFmtId="0" fontId="15" fillId="2" borderId="4" xfId="0" applyNumberFormat="1" applyFont="1" applyFill="1" applyBorder="1" applyAlignment="1" applyProtection="1">
      <alignment horizontal="left" vertical="top" wrapText="1"/>
    </xf>
    <xf numFmtId="0" fontId="7" fillId="6" borderId="3" xfId="0" applyNumberFormat="1" applyFont="1" applyFill="1" applyBorder="1" applyAlignment="1" applyProtection="1">
      <alignment horizontal="left" vertical="center" wrapText="1"/>
    </xf>
    <xf numFmtId="0" fontId="7" fillId="6" borderId="3" xfId="0" quotePrefix="1" applyFont="1" applyFill="1" applyBorder="1" applyAlignment="1">
      <alignment horizontal="left" vertical="center"/>
    </xf>
    <xf numFmtId="0" fontId="7" fillId="6" borderId="3" xfId="0" quotePrefix="1" applyFont="1" applyFill="1" applyBorder="1" applyAlignment="1">
      <alignment horizontal="left" vertical="top" wrapText="1"/>
    </xf>
    <xf numFmtId="0" fontId="7" fillId="6" borderId="3" xfId="0" quotePrefix="1" applyFont="1" applyFill="1" applyBorder="1" applyAlignment="1">
      <alignment horizontal="left" vertical="center" wrapText="1"/>
    </xf>
    <xf numFmtId="0" fontId="7" fillId="6" borderId="3" xfId="0" applyNumberFormat="1" applyFont="1" applyFill="1" applyBorder="1" applyAlignment="1" applyProtection="1">
      <alignment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4" borderId="3" xfId="0" quotePrefix="1" applyFont="1" applyFill="1" applyBorder="1" applyAlignment="1">
      <alignment horizontal="left" vertical="center"/>
    </xf>
    <xf numFmtId="3" fontId="7" fillId="4" borderId="3" xfId="0" quotePrefix="1" applyNumberFormat="1" applyFont="1" applyFill="1" applyBorder="1" applyAlignment="1">
      <alignment horizontal="righ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3" fontId="20" fillId="0" borderId="4" xfId="0" applyNumberFormat="1" applyFont="1" applyFill="1" applyBorder="1" applyAlignment="1" applyProtection="1">
      <alignment horizontal="right" vertical="center" wrapText="1"/>
    </xf>
    <xf numFmtId="0" fontId="7" fillId="4" borderId="3" xfId="0" quotePrefix="1" applyFont="1" applyFill="1" applyBorder="1" applyAlignment="1">
      <alignment horizontal="left" vertical="center" wrapText="1"/>
    </xf>
    <xf numFmtId="3" fontId="6" fillId="4" borderId="4" xfId="0" applyNumberFormat="1" applyFont="1" applyFill="1" applyBorder="1" applyAlignment="1">
      <alignment horizontal="right"/>
    </xf>
    <xf numFmtId="3" fontId="0" fillId="0" borderId="0" xfId="0" applyNumberFormat="1"/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3" fontId="7" fillId="4" borderId="3" xfId="0" quotePrefix="1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 applyProtection="1">
      <alignment horizontal="right" vertical="center" wrapText="1"/>
    </xf>
    <xf numFmtId="0" fontId="21" fillId="4" borderId="3" xfId="0" applyFont="1" applyFill="1" applyBorder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8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left" vertical="top" wrapText="1"/>
    </xf>
    <xf numFmtId="0" fontId="15" fillId="4" borderId="2" xfId="0" applyNumberFormat="1" applyFont="1" applyFill="1" applyBorder="1" applyAlignment="1" applyProtection="1">
      <alignment horizontal="left" vertical="top" wrapText="1"/>
    </xf>
    <xf numFmtId="0" fontId="15" fillId="4" borderId="4" xfId="0" applyNumberFormat="1" applyFont="1" applyFill="1" applyBorder="1" applyAlignment="1" applyProtection="1">
      <alignment horizontal="left" vertical="top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5" fillId="4" borderId="1" xfId="0" applyNumberFormat="1" applyFont="1" applyFill="1" applyBorder="1" applyAlignment="1" applyProtection="1">
      <alignment horizontal="left" vertical="center" wrapText="1"/>
    </xf>
    <xf numFmtId="0" fontId="15" fillId="4" borderId="2" xfId="0" applyNumberFormat="1" applyFont="1" applyFill="1" applyBorder="1" applyAlignment="1" applyProtection="1">
      <alignment horizontal="left" vertical="center" wrapText="1"/>
    </xf>
    <xf numFmtId="0" fontId="15" fillId="4" borderId="4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G42" sqref="G4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8" t="s">
        <v>88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108" t="s">
        <v>18</v>
      </c>
      <c r="B3" s="108"/>
      <c r="C3" s="108"/>
      <c r="D3" s="108"/>
      <c r="E3" s="108"/>
      <c r="F3" s="108"/>
      <c r="G3" s="108"/>
      <c r="H3" s="108"/>
      <c r="I3" s="109"/>
      <c r="J3" s="109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5.75" x14ac:dyDescent="0.25">
      <c r="A5" s="108" t="s">
        <v>24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2" t="s">
        <v>30</v>
      </c>
    </row>
    <row r="7" spans="1:10" ht="25.5" x14ac:dyDescent="0.25">
      <c r="A7" s="25"/>
      <c r="B7" s="26"/>
      <c r="C7" s="26"/>
      <c r="D7" s="27"/>
      <c r="E7" s="28"/>
      <c r="F7" s="3" t="s">
        <v>91</v>
      </c>
      <c r="G7" s="3" t="s">
        <v>90</v>
      </c>
      <c r="H7" s="3" t="s">
        <v>89</v>
      </c>
      <c r="I7" s="3" t="s">
        <v>38</v>
      </c>
      <c r="J7" s="3" t="s">
        <v>87</v>
      </c>
    </row>
    <row r="8" spans="1:10" x14ac:dyDescent="0.25">
      <c r="A8" s="111" t="s">
        <v>0</v>
      </c>
      <c r="B8" s="112"/>
      <c r="C8" s="112"/>
      <c r="D8" s="112"/>
      <c r="E8" s="113"/>
      <c r="F8" s="29">
        <f>F9+F10</f>
        <v>1972212</v>
      </c>
      <c r="G8" s="29">
        <f t="shared" ref="G8:J8" si="0">G9+G10</f>
        <v>2289700</v>
      </c>
      <c r="H8" s="29">
        <f>H9+H10+H14</f>
        <v>2646600</v>
      </c>
      <c r="I8" s="29">
        <f t="shared" si="0"/>
        <v>2565200</v>
      </c>
      <c r="J8" s="29">
        <f t="shared" si="0"/>
        <v>2514200</v>
      </c>
    </row>
    <row r="9" spans="1:10" x14ac:dyDescent="0.25">
      <c r="A9" s="114" t="s">
        <v>32</v>
      </c>
      <c r="B9" s="115"/>
      <c r="C9" s="115"/>
      <c r="D9" s="115"/>
      <c r="E9" s="107"/>
      <c r="F9" s="30">
        <v>1972179</v>
      </c>
      <c r="G9" s="30">
        <v>2289600</v>
      </c>
      <c r="H9" s="30">
        <v>2446500</v>
      </c>
      <c r="I9" s="30">
        <v>2565100</v>
      </c>
      <c r="J9" s="30">
        <v>2514100</v>
      </c>
    </row>
    <row r="10" spans="1:10" x14ac:dyDescent="0.25">
      <c r="A10" s="116" t="s">
        <v>33</v>
      </c>
      <c r="B10" s="107"/>
      <c r="C10" s="107"/>
      <c r="D10" s="107"/>
      <c r="E10" s="107"/>
      <c r="F10" s="30">
        <v>33</v>
      </c>
      <c r="G10" s="30">
        <v>100</v>
      </c>
      <c r="H10" s="30">
        <v>100</v>
      </c>
      <c r="I10" s="30">
        <v>100</v>
      </c>
      <c r="J10" s="30">
        <v>100</v>
      </c>
    </row>
    <row r="11" spans="1:10" x14ac:dyDescent="0.25">
      <c r="A11" s="33" t="s">
        <v>1</v>
      </c>
      <c r="B11" s="40"/>
      <c r="C11" s="40"/>
      <c r="D11" s="40"/>
      <c r="E11" s="40"/>
      <c r="F11" s="29">
        <f>F12+F13</f>
        <v>2008797</v>
      </c>
      <c r="G11" s="29">
        <f t="shared" ref="G11:J11" si="1">G12+G13</f>
        <v>2353800</v>
      </c>
      <c r="H11" s="29">
        <f t="shared" si="1"/>
        <v>2646600</v>
      </c>
      <c r="I11" s="29">
        <f t="shared" si="1"/>
        <v>2565200</v>
      </c>
      <c r="J11" s="29">
        <f t="shared" si="1"/>
        <v>2514200</v>
      </c>
    </row>
    <row r="12" spans="1:10" x14ac:dyDescent="0.25">
      <c r="A12" s="117" t="s">
        <v>34</v>
      </c>
      <c r="B12" s="115"/>
      <c r="C12" s="115"/>
      <c r="D12" s="115"/>
      <c r="E12" s="115"/>
      <c r="F12" s="30">
        <v>1951145</v>
      </c>
      <c r="G12" s="30">
        <v>2289700</v>
      </c>
      <c r="H12" s="30">
        <v>2487700</v>
      </c>
      <c r="I12" s="30">
        <v>2406300</v>
      </c>
      <c r="J12" s="41">
        <v>2355300</v>
      </c>
    </row>
    <row r="13" spans="1:10" x14ac:dyDescent="0.25">
      <c r="A13" s="106" t="s">
        <v>35</v>
      </c>
      <c r="B13" s="107"/>
      <c r="C13" s="107"/>
      <c r="D13" s="107"/>
      <c r="E13" s="107"/>
      <c r="F13" s="42">
        <v>57652</v>
      </c>
      <c r="G13" s="42">
        <v>64100</v>
      </c>
      <c r="H13" s="42">
        <v>158900</v>
      </c>
      <c r="I13" s="42">
        <v>158900</v>
      </c>
      <c r="J13" s="41">
        <v>158900</v>
      </c>
    </row>
    <row r="14" spans="1:10" x14ac:dyDescent="0.25">
      <c r="A14" s="118" t="s">
        <v>46</v>
      </c>
      <c r="B14" s="112"/>
      <c r="C14" s="112"/>
      <c r="D14" s="112"/>
      <c r="E14" s="112"/>
      <c r="F14" s="29">
        <f>F8-F11</f>
        <v>-36585</v>
      </c>
      <c r="G14" s="29">
        <f>G8-G11</f>
        <v>-64100</v>
      </c>
      <c r="H14" s="29">
        <v>200000</v>
      </c>
      <c r="I14" s="29">
        <v>0</v>
      </c>
      <c r="J14" s="29">
        <v>0</v>
      </c>
    </row>
    <row r="15" spans="1:10" ht="18" x14ac:dyDescent="0.25">
      <c r="A15" s="22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108" t="s">
        <v>25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spans="1:10" ht="18" x14ac:dyDescent="0.25">
      <c r="A17" s="22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5"/>
      <c r="B18" s="26"/>
      <c r="C18" s="26"/>
      <c r="D18" s="27"/>
      <c r="E18" s="28"/>
      <c r="F18" s="3" t="s">
        <v>91</v>
      </c>
      <c r="G18" s="3" t="s">
        <v>90</v>
      </c>
      <c r="H18" s="3" t="s">
        <v>89</v>
      </c>
      <c r="I18" s="3" t="s">
        <v>38</v>
      </c>
      <c r="J18" s="3" t="s">
        <v>87</v>
      </c>
    </row>
    <row r="19" spans="1:10" x14ac:dyDescent="0.25">
      <c r="A19" s="106" t="s">
        <v>36</v>
      </c>
      <c r="B19" s="107"/>
      <c r="C19" s="107"/>
      <c r="D19" s="107"/>
      <c r="E19" s="107"/>
      <c r="F19" s="42">
        <v>0</v>
      </c>
      <c r="G19" s="42">
        <v>0</v>
      </c>
      <c r="H19" s="42">
        <v>0</v>
      </c>
      <c r="I19" s="42">
        <v>0</v>
      </c>
      <c r="J19" s="42">
        <v>0</v>
      </c>
    </row>
    <row r="20" spans="1:10" x14ac:dyDescent="0.25">
      <c r="A20" s="106" t="s">
        <v>37</v>
      </c>
      <c r="B20" s="107"/>
      <c r="C20" s="107"/>
      <c r="D20" s="107"/>
      <c r="E20" s="107"/>
      <c r="F20" s="42">
        <v>0</v>
      </c>
      <c r="G20" s="42">
        <v>0</v>
      </c>
      <c r="H20" s="42">
        <v>0</v>
      </c>
      <c r="I20" s="42">
        <v>0</v>
      </c>
      <c r="J20" s="42">
        <v>0</v>
      </c>
    </row>
    <row r="21" spans="1:10" x14ac:dyDescent="0.25">
      <c r="A21" s="118" t="s">
        <v>2</v>
      </c>
      <c r="B21" s="112"/>
      <c r="C21" s="112"/>
      <c r="D21" s="112"/>
      <c r="E21" s="112"/>
      <c r="F21" s="29">
        <f>F19-F20</f>
        <v>0</v>
      </c>
      <c r="G21" s="29">
        <f t="shared" ref="G21:J21" si="2">G19-G20</f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</row>
    <row r="22" spans="1:10" x14ac:dyDescent="0.25">
      <c r="A22" s="118" t="s">
        <v>47</v>
      </c>
      <c r="B22" s="112"/>
      <c r="C22" s="112"/>
      <c r="D22" s="112"/>
      <c r="E22" s="112"/>
      <c r="F22" s="29">
        <f>F14+F21</f>
        <v>-36585</v>
      </c>
      <c r="G22" s="29">
        <f t="shared" ref="G22:J22" si="3">G14+G21</f>
        <v>-64100</v>
      </c>
      <c r="H22" s="29">
        <f t="shared" si="3"/>
        <v>200000</v>
      </c>
      <c r="I22" s="29">
        <f t="shared" si="3"/>
        <v>0</v>
      </c>
      <c r="J22" s="29">
        <f t="shared" si="3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108" t="s">
        <v>48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5.75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25.5" x14ac:dyDescent="0.25">
      <c r="A26" s="25"/>
      <c r="B26" s="26"/>
      <c r="C26" s="26"/>
      <c r="D26" s="27"/>
      <c r="E26" s="28"/>
      <c r="F26" s="3" t="s">
        <v>91</v>
      </c>
      <c r="G26" s="3" t="s">
        <v>90</v>
      </c>
      <c r="H26" s="3" t="s">
        <v>89</v>
      </c>
      <c r="I26" s="3" t="s">
        <v>38</v>
      </c>
      <c r="J26" s="3" t="s">
        <v>87</v>
      </c>
    </row>
    <row r="27" spans="1:10" ht="15" customHeight="1" x14ac:dyDescent="0.25">
      <c r="A27" s="121" t="s">
        <v>49</v>
      </c>
      <c r="B27" s="122"/>
      <c r="C27" s="122"/>
      <c r="D27" s="122"/>
      <c r="E27" s="123"/>
      <c r="F27" s="43">
        <v>306881</v>
      </c>
      <c r="G27" s="43">
        <v>64100</v>
      </c>
      <c r="H27" s="43">
        <v>0</v>
      </c>
      <c r="I27" s="43">
        <v>0</v>
      </c>
      <c r="J27" s="44">
        <v>0</v>
      </c>
    </row>
    <row r="28" spans="1:10" ht="15" customHeight="1" x14ac:dyDescent="0.25">
      <c r="A28" s="118" t="s">
        <v>50</v>
      </c>
      <c r="B28" s="112"/>
      <c r="C28" s="112"/>
      <c r="D28" s="112"/>
      <c r="E28" s="112"/>
      <c r="F28" s="45">
        <v>0</v>
      </c>
      <c r="G28" s="45"/>
      <c r="H28" s="45"/>
      <c r="I28" s="45"/>
      <c r="J28" s="46"/>
    </row>
    <row r="29" spans="1:10" ht="45" customHeight="1" x14ac:dyDescent="0.25">
      <c r="A29" s="111" t="s">
        <v>51</v>
      </c>
      <c r="B29" s="124"/>
      <c r="C29" s="124"/>
      <c r="D29" s="124"/>
      <c r="E29" s="125"/>
      <c r="F29" s="45">
        <f>F14+F21+F27-F28</f>
        <v>270296</v>
      </c>
      <c r="G29" s="45">
        <v>0</v>
      </c>
      <c r="H29" s="45">
        <f t="shared" ref="H29:J29" si="4">H14+H21+H27-H28</f>
        <v>200000</v>
      </c>
      <c r="I29" s="45">
        <f t="shared" si="4"/>
        <v>0</v>
      </c>
      <c r="J29" s="46">
        <f t="shared" si="4"/>
        <v>0</v>
      </c>
    </row>
    <row r="30" spans="1:10" ht="15.75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15.75" x14ac:dyDescent="0.25">
      <c r="A31" s="126" t="s">
        <v>45</v>
      </c>
      <c r="B31" s="126"/>
      <c r="C31" s="126"/>
      <c r="D31" s="126"/>
      <c r="E31" s="126"/>
      <c r="F31" s="126"/>
      <c r="G31" s="126"/>
      <c r="H31" s="126"/>
      <c r="I31" s="126"/>
      <c r="J31" s="126"/>
    </row>
    <row r="32" spans="1:10" ht="18" x14ac:dyDescent="0.25">
      <c r="A32" s="49"/>
      <c r="B32" s="50"/>
      <c r="C32" s="50"/>
      <c r="D32" s="50"/>
      <c r="E32" s="50"/>
      <c r="F32" s="50"/>
      <c r="G32" s="50"/>
      <c r="H32" s="51"/>
      <c r="I32" s="51"/>
      <c r="J32" s="51"/>
    </row>
    <row r="33" spans="1:10" ht="25.5" x14ac:dyDescent="0.25">
      <c r="A33" s="52"/>
      <c r="B33" s="53"/>
      <c r="C33" s="53"/>
      <c r="D33" s="54"/>
      <c r="E33" s="55"/>
      <c r="F33" s="3" t="s">
        <v>91</v>
      </c>
      <c r="G33" s="3" t="s">
        <v>90</v>
      </c>
      <c r="H33" s="3" t="s">
        <v>89</v>
      </c>
      <c r="I33" s="3" t="s">
        <v>38</v>
      </c>
      <c r="J33" s="3" t="s">
        <v>87</v>
      </c>
    </row>
    <row r="34" spans="1:10" x14ac:dyDescent="0.25">
      <c r="A34" s="121" t="s">
        <v>49</v>
      </c>
      <c r="B34" s="122"/>
      <c r="C34" s="122"/>
      <c r="D34" s="122"/>
      <c r="E34" s="123"/>
      <c r="F34" s="43"/>
      <c r="G34" s="43">
        <v>64100</v>
      </c>
      <c r="H34" s="43">
        <v>200000</v>
      </c>
      <c r="I34" s="43">
        <v>0</v>
      </c>
      <c r="J34" s="44">
        <v>0</v>
      </c>
    </row>
    <row r="35" spans="1:10" ht="28.5" customHeight="1" x14ac:dyDescent="0.25">
      <c r="A35" s="121" t="s">
        <v>52</v>
      </c>
      <c r="B35" s="122"/>
      <c r="C35" s="122"/>
      <c r="D35" s="122"/>
      <c r="E35" s="123"/>
      <c r="F35" s="43"/>
      <c r="G35" s="43">
        <v>0</v>
      </c>
      <c r="H35" s="43">
        <v>0</v>
      </c>
      <c r="I35" s="43"/>
      <c r="J35" s="44"/>
    </row>
    <row r="36" spans="1:10" x14ac:dyDescent="0.25">
      <c r="A36" s="121" t="s">
        <v>53</v>
      </c>
      <c r="B36" s="127"/>
      <c r="C36" s="127"/>
      <c r="D36" s="127"/>
      <c r="E36" s="128"/>
      <c r="F36" s="43"/>
      <c r="G36" s="43">
        <v>0</v>
      </c>
      <c r="H36" s="43">
        <v>200000</v>
      </c>
      <c r="I36" s="43">
        <v>0</v>
      </c>
      <c r="J36" s="44">
        <v>0</v>
      </c>
    </row>
    <row r="37" spans="1:10" ht="15" customHeight="1" x14ac:dyDescent="0.25">
      <c r="A37" s="118" t="s">
        <v>50</v>
      </c>
      <c r="B37" s="112"/>
      <c r="C37" s="112"/>
      <c r="D37" s="112"/>
      <c r="E37" s="112"/>
      <c r="F37" s="31"/>
      <c r="G37" s="31">
        <v>64100</v>
      </c>
      <c r="H37" s="31">
        <v>200000</v>
      </c>
      <c r="I37" s="31">
        <v>0</v>
      </c>
      <c r="J37" s="56">
        <v>0</v>
      </c>
    </row>
    <row r="38" spans="1:10" ht="17.25" customHeight="1" x14ac:dyDescent="0.25"/>
    <row r="39" spans="1:10" x14ac:dyDescent="0.25">
      <c r="A39" s="119" t="s">
        <v>31</v>
      </c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8.7109375" customWidth="1"/>
    <col min="4" max="5" width="25.28515625" customWidth="1"/>
    <col min="6" max="6" width="23.85546875" customWidth="1"/>
    <col min="7" max="8" width="25.28515625" customWidth="1"/>
  </cols>
  <sheetData>
    <row r="1" spans="1:8" ht="42" customHeight="1" x14ac:dyDescent="0.25">
      <c r="A1" s="108" t="s">
        <v>88</v>
      </c>
      <c r="B1" s="108"/>
      <c r="C1" s="108"/>
      <c r="D1" s="108"/>
      <c r="E1" s="108"/>
      <c r="F1" s="108"/>
      <c r="G1" s="108"/>
      <c r="H1" s="10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8" t="s">
        <v>18</v>
      </c>
      <c r="B3" s="108"/>
      <c r="C3" s="108"/>
      <c r="D3" s="108"/>
      <c r="E3" s="108"/>
      <c r="F3" s="108"/>
      <c r="G3" s="108"/>
      <c r="H3" s="10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8" t="s">
        <v>4</v>
      </c>
      <c r="B5" s="108"/>
      <c r="C5" s="108"/>
      <c r="D5" s="108"/>
      <c r="E5" s="108"/>
      <c r="F5" s="108"/>
      <c r="G5" s="108"/>
      <c r="H5" s="10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08" t="s">
        <v>39</v>
      </c>
      <c r="B7" s="108"/>
      <c r="C7" s="108"/>
      <c r="D7" s="108"/>
      <c r="E7" s="108"/>
      <c r="F7" s="108"/>
      <c r="G7" s="108"/>
      <c r="H7" s="10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8" t="s">
        <v>5</v>
      </c>
      <c r="B9" s="17" t="s">
        <v>6</v>
      </c>
      <c r="C9" s="17" t="s">
        <v>3</v>
      </c>
      <c r="D9" s="17" t="s">
        <v>94</v>
      </c>
      <c r="E9" s="18" t="s">
        <v>90</v>
      </c>
      <c r="F9" s="18" t="s">
        <v>92</v>
      </c>
      <c r="G9" s="18" t="s">
        <v>29</v>
      </c>
      <c r="H9" s="18" t="s">
        <v>93</v>
      </c>
    </row>
    <row r="10" spans="1:8" x14ac:dyDescent="0.25">
      <c r="A10" s="35"/>
      <c r="B10" s="36"/>
      <c r="C10" s="34" t="s">
        <v>0</v>
      </c>
      <c r="D10" s="92">
        <f>D11+D17</f>
        <v>0.01</v>
      </c>
      <c r="E10" s="92">
        <f>E11+E17</f>
        <v>2289700</v>
      </c>
      <c r="F10" s="92">
        <f>F11+F17</f>
        <v>2646600</v>
      </c>
      <c r="G10" s="92">
        <f>G11+G17</f>
        <v>2566200</v>
      </c>
      <c r="H10" s="92">
        <f>H11+H17</f>
        <v>2515200</v>
      </c>
    </row>
    <row r="11" spans="1:8" ht="15.75" customHeight="1" x14ac:dyDescent="0.25">
      <c r="A11" s="11">
        <v>6</v>
      </c>
      <c r="B11" s="11"/>
      <c r="C11" s="11" t="s">
        <v>7</v>
      </c>
      <c r="D11" s="91">
        <f>D12+D13+D14+D15+D16</f>
        <v>0.01</v>
      </c>
      <c r="E11" s="91">
        <f t="shared" ref="E11:H11" si="0">E12+E13+E14+E15+E16</f>
        <v>2289600</v>
      </c>
      <c r="F11" s="91">
        <f t="shared" si="0"/>
        <v>2646500</v>
      </c>
      <c r="G11" s="91">
        <f t="shared" si="0"/>
        <v>2566100</v>
      </c>
      <c r="H11" s="91">
        <f t="shared" si="0"/>
        <v>2515100</v>
      </c>
    </row>
    <row r="12" spans="1:8" ht="28.5" customHeight="1" x14ac:dyDescent="0.25">
      <c r="A12" s="11"/>
      <c r="B12" s="72">
        <v>63</v>
      </c>
      <c r="C12" s="77" t="s">
        <v>76</v>
      </c>
      <c r="D12" s="78"/>
      <c r="E12" s="78">
        <v>1363000</v>
      </c>
      <c r="F12" s="78">
        <v>1608700</v>
      </c>
      <c r="G12" s="78">
        <v>1554000</v>
      </c>
      <c r="H12" s="78">
        <v>1518300</v>
      </c>
    </row>
    <row r="13" spans="1:8" ht="13.5" customHeight="1" x14ac:dyDescent="0.25">
      <c r="A13" s="11"/>
      <c r="B13" s="73">
        <v>64</v>
      </c>
      <c r="C13" s="74" t="s">
        <v>54</v>
      </c>
      <c r="D13" s="98">
        <v>0.01</v>
      </c>
      <c r="E13" s="98">
        <v>0</v>
      </c>
      <c r="F13" s="98">
        <v>100</v>
      </c>
      <c r="G13" s="98">
        <v>100</v>
      </c>
      <c r="H13" s="98">
        <v>100</v>
      </c>
    </row>
    <row r="14" spans="1:8" ht="23.25" customHeight="1" x14ac:dyDescent="0.25">
      <c r="A14" s="11"/>
      <c r="B14" s="73">
        <v>65</v>
      </c>
      <c r="C14" s="75" t="s">
        <v>56</v>
      </c>
      <c r="D14" s="81"/>
      <c r="E14" s="81">
        <v>533900</v>
      </c>
      <c r="F14" s="81">
        <v>625200</v>
      </c>
      <c r="G14" s="81">
        <v>600800</v>
      </c>
      <c r="H14" s="81">
        <v>586400</v>
      </c>
    </row>
    <row r="15" spans="1:8" x14ac:dyDescent="0.25">
      <c r="A15" s="11"/>
      <c r="B15" s="73">
        <v>66</v>
      </c>
      <c r="C15" s="75" t="s">
        <v>57</v>
      </c>
      <c r="D15" s="81"/>
      <c r="E15" s="81">
        <v>33900</v>
      </c>
      <c r="F15" s="81">
        <v>38600</v>
      </c>
      <c r="G15" s="81">
        <v>37300</v>
      </c>
      <c r="H15" s="81">
        <v>36400</v>
      </c>
    </row>
    <row r="16" spans="1:8" ht="25.5" x14ac:dyDescent="0.25">
      <c r="A16" s="12"/>
      <c r="B16" s="73">
        <v>67</v>
      </c>
      <c r="C16" s="72" t="s">
        <v>26</v>
      </c>
      <c r="D16" s="78"/>
      <c r="E16" s="78">
        <v>358800</v>
      </c>
      <c r="F16" s="78">
        <v>373900</v>
      </c>
      <c r="G16" s="78">
        <v>373900</v>
      </c>
      <c r="H16" s="78">
        <v>373900</v>
      </c>
    </row>
    <row r="17" spans="1:8" ht="18" customHeight="1" x14ac:dyDescent="0.25">
      <c r="A17" s="13">
        <v>7</v>
      </c>
      <c r="B17" s="14"/>
      <c r="C17" s="23" t="s">
        <v>8</v>
      </c>
      <c r="D17" s="91">
        <f>D18</f>
        <v>0</v>
      </c>
      <c r="E17" s="91">
        <f>E18</f>
        <v>100</v>
      </c>
      <c r="F17" s="91">
        <f t="shared" ref="F17:H17" si="1">F18</f>
        <v>100</v>
      </c>
      <c r="G17" s="91">
        <f t="shared" si="1"/>
        <v>100</v>
      </c>
      <c r="H17" s="91">
        <f t="shared" si="1"/>
        <v>100</v>
      </c>
    </row>
    <row r="18" spans="1:8" ht="37.5" customHeight="1" x14ac:dyDescent="0.25">
      <c r="A18" s="15"/>
      <c r="B18" s="72">
        <v>72</v>
      </c>
      <c r="C18" s="76" t="s">
        <v>77</v>
      </c>
      <c r="D18" s="78"/>
      <c r="E18" s="78">
        <v>100</v>
      </c>
      <c r="F18" s="78">
        <v>100</v>
      </c>
      <c r="G18" s="78">
        <v>100</v>
      </c>
      <c r="H18" s="78">
        <v>100</v>
      </c>
    </row>
    <row r="20" spans="1:8" ht="15.75" x14ac:dyDescent="0.25">
      <c r="A20" s="108" t="s">
        <v>40</v>
      </c>
      <c r="B20" s="129"/>
      <c r="C20" s="129"/>
      <c r="D20" s="129"/>
      <c r="E20" s="129"/>
      <c r="F20" s="129"/>
      <c r="G20" s="129"/>
      <c r="H20" s="129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18" t="s">
        <v>5</v>
      </c>
      <c r="B22" s="17" t="s">
        <v>6</v>
      </c>
      <c r="C22" s="17" t="s">
        <v>9</v>
      </c>
      <c r="D22" s="17" t="s">
        <v>94</v>
      </c>
      <c r="E22" s="18" t="s">
        <v>90</v>
      </c>
      <c r="F22" s="18" t="s">
        <v>92</v>
      </c>
      <c r="G22" s="18" t="s">
        <v>29</v>
      </c>
      <c r="H22" s="18" t="s">
        <v>93</v>
      </c>
    </row>
    <row r="23" spans="1:8" x14ac:dyDescent="0.25">
      <c r="A23" s="35"/>
      <c r="B23" s="36"/>
      <c r="C23" s="34" t="s">
        <v>1</v>
      </c>
      <c r="D23" s="90">
        <f>D24+D28</f>
        <v>0</v>
      </c>
      <c r="E23" s="96">
        <f>E24+E28</f>
        <v>2289700</v>
      </c>
      <c r="F23" s="96">
        <f>F24+F28</f>
        <v>2646600</v>
      </c>
      <c r="G23" s="96">
        <f>G24+G28</f>
        <v>2565200</v>
      </c>
      <c r="H23" s="96">
        <f>H24+H28</f>
        <v>2514200</v>
      </c>
    </row>
    <row r="24" spans="1:8" ht="15.75" customHeight="1" x14ac:dyDescent="0.25">
      <c r="A24" s="11">
        <v>3</v>
      </c>
      <c r="B24" s="11"/>
      <c r="C24" s="11" t="s">
        <v>10</v>
      </c>
      <c r="D24" s="8">
        <f>D25+D26+D27</f>
        <v>0</v>
      </c>
      <c r="E24" s="8">
        <f t="shared" ref="E24:H24" si="2">E25+E26+E27</f>
        <v>2225600</v>
      </c>
      <c r="F24" s="8">
        <f t="shared" si="2"/>
        <v>2487700</v>
      </c>
      <c r="G24" s="8">
        <f t="shared" si="2"/>
        <v>2406300</v>
      </c>
      <c r="H24" s="8">
        <f t="shared" si="2"/>
        <v>2355300</v>
      </c>
    </row>
    <row r="25" spans="1:8" ht="15.75" customHeight="1" x14ac:dyDescent="0.25">
      <c r="A25" s="11"/>
      <c r="B25" s="77">
        <v>31</v>
      </c>
      <c r="C25" s="77" t="s">
        <v>11</v>
      </c>
      <c r="D25" s="78"/>
      <c r="E25" s="78">
        <v>1267000</v>
      </c>
      <c r="F25" s="78">
        <v>1513400</v>
      </c>
      <c r="G25" s="78">
        <v>1461900</v>
      </c>
      <c r="H25" s="78">
        <v>1428400</v>
      </c>
    </row>
    <row r="26" spans="1:8" x14ac:dyDescent="0.25">
      <c r="A26" s="12"/>
      <c r="B26" s="80">
        <v>32</v>
      </c>
      <c r="C26" s="80" t="s">
        <v>21</v>
      </c>
      <c r="D26" s="78"/>
      <c r="E26" s="78">
        <v>951800</v>
      </c>
      <c r="F26" s="78">
        <v>969500</v>
      </c>
      <c r="G26" s="78">
        <v>939600</v>
      </c>
      <c r="H26" s="78">
        <v>922100</v>
      </c>
    </row>
    <row r="27" spans="1:8" x14ac:dyDescent="0.25">
      <c r="A27" s="12"/>
      <c r="B27" s="80">
        <v>34</v>
      </c>
      <c r="C27" s="93" t="s">
        <v>60</v>
      </c>
      <c r="D27" s="78"/>
      <c r="E27" s="78">
        <v>6800</v>
      </c>
      <c r="F27" s="78">
        <v>4800</v>
      </c>
      <c r="G27" s="78">
        <v>4800</v>
      </c>
      <c r="H27" s="78">
        <v>4800</v>
      </c>
    </row>
    <row r="28" spans="1:8" x14ac:dyDescent="0.25">
      <c r="A28" s="13">
        <v>4</v>
      </c>
      <c r="B28" s="14"/>
      <c r="C28" s="23" t="s">
        <v>12</v>
      </c>
      <c r="D28" s="8">
        <f>D29</f>
        <v>0</v>
      </c>
      <c r="E28" s="8">
        <f t="shared" ref="E28:F28" si="3">E29</f>
        <v>64100</v>
      </c>
      <c r="F28" s="8">
        <f t="shared" si="3"/>
        <v>158900</v>
      </c>
      <c r="G28" s="8">
        <v>158900</v>
      </c>
      <c r="H28" s="8">
        <v>158900</v>
      </c>
    </row>
    <row r="29" spans="1:8" ht="19.5" customHeight="1" x14ac:dyDescent="0.25">
      <c r="A29" s="13"/>
      <c r="B29" s="77">
        <v>42</v>
      </c>
      <c r="C29" s="100" t="s">
        <v>27</v>
      </c>
      <c r="D29" s="78"/>
      <c r="E29" s="78">
        <v>64100</v>
      </c>
      <c r="F29" s="78">
        <v>158900</v>
      </c>
      <c r="G29" s="78">
        <v>158900</v>
      </c>
      <c r="H29" s="78">
        <v>158900</v>
      </c>
    </row>
    <row r="31" spans="1:8" x14ac:dyDescent="0.25">
      <c r="F31" s="95"/>
    </row>
    <row r="33" spans="8:8" x14ac:dyDescent="0.25">
      <c r="H33" s="95"/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8" t="s">
        <v>88</v>
      </c>
      <c r="B1" s="108"/>
      <c r="C1" s="108"/>
      <c r="D1" s="108"/>
      <c r="E1" s="108"/>
      <c r="F1" s="10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8" t="s">
        <v>18</v>
      </c>
      <c r="B3" s="108"/>
      <c r="C3" s="108"/>
      <c r="D3" s="108"/>
      <c r="E3" s="109"/>
      <c r="F3" s="10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8" t="s">
        <v>4</v>
      </c>
      <c r="B5" s="110"/>
      <c r="C5" s="110"/>
      <c r="D5" s="110"/>
      <c r="E5" s="110"/>
      <c r="F5" s="11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8" t="s">
        <v>13</v>
      </c>
      <c r="B7" s="129"/>
      <c r="C7" s="129"/>
      <c r="D7" s="129"/>
      <c r="E7" s="129"/>
      <c r="F7" s="12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41</v>
      </c>
      <c r="B9" s="17" t="s">
        <v>94</v>
      </c>
      <c r="C9" s="18" t="s">
        <v>90</v>
      </c>
      <c r="D9" s="18" t="s">
        <v>92</v>
      </c>
      <c r="E9" s="18" t="s">
        <v>29</v>
      </c>
      <c r="F9" s="18" t="s">
        <v>93</v>
      </c>
    </row>
    <row r="10" spans="1:6" ht="15.75" customHeight="1" x14ac:dyDescent="0.25">
      <c r="A10" s="11" t="s">
        <v>14</v>
      </c>
      <c r="B10" s="8"/>
      <c r="C10" s="9">
        <v>2289700</v>
      </c>
      <c r="D10" s="9">
        <v>2646600</v>
      </c>
      <c r="E10" s="9">
        <v>2565200</v>
      </c>
      <c r="F10" s="9">
        <v>2514200</v>
      </c>
    </row>
    <row r="11" spans="1:6" ht="15.75" customHeight="1" x14ac:dyDescent="0.25">
      <c r="A11" s="97" t="s">
        <v>79</v>
      </c>
      <c r="B11" s="78"/>
      <c r="C11" s="79">
        <v>2289700</v>
      </c>
      <c r="D11" s="79">
        <v>2646600</v>
      </c>
      <c r="E11" s="79">
        <v>2565200</v>
      </c>
      <c r="F11" s="79">
        <v>2514200</v>
      </c>
    </row>
    <row r="12" spans="1:6" x14ac:dyDescent="0.25">
      <c r="A12" s="16" t="s">
        <v>81</v>
      </c>
      <c r="B12" s="8"/>
      <c r="C12" s="9">
        <v>2289700</v>
      </c>
      <c r="D12" s="9">
        <v>2646600</v>
      </c>
      <c r="E12" s="9">
        <v>2565200</v>
      </c>
      <c r="F12" s="9">
        <v>2514200</v>
      </c>
    </row>
    <row r="13" spans="1:6" x14ac:dyDescent="0.25">
      <c r="A13" s="15" t="s">
        <v>80</v>
      </c>
      <c r="B13" s="8"/>
      <c r="C13" s="9">
        <v>2289700</v>
      </c>
      <c r="D13" s="9">
        <v>2646600</v>
      </c>
      <c r="E13" s="9">
        <v>2565200</v>
      </c>
      <c r="F13" s="10">
        <v>2514200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8" t="s">
        <v>88</v>
      </c>
      <c r="B1" s="108"/>
      <c r="C1" s="108"/>
      <c r="D1" s="108"/>
      <c r="E1" s="108"/>
      <c r="F1" s="108"/>
      <c r="G1" s="108"/>
      <c r="H1" s="10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8" t="s">
        <v>18</v>
      </c>
      <c r="B3" s="108"/>
      <c r="C3" s="108"/>
      <c r="D3" s="108"/>
      <c r="E3" s="108"/>
      <c r="F3" s="108"/>
      <c r="G3" s="108"/>
      <c r="H3" s="10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8" t="s">
        <v>42</v>
      </c>
      <c r="B5" s="108"/>
      <c r="C5" s="108"/>
      <c r="D5" s="108"/>
      <c r="E5" s="108"/>
      <c r="F5" s="108"/>
      <c r="G5" s="108"/>
      <c r="H5" s="10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8" t="s">
        <v>5</v>
      </c>
      <c r="B7" s="17" t="s">
        <v>6</v>
      </c>
      <c r="C7" s="17" t="s">
        <v>28</v>
      </c>
      <c r="D7" s="17" t="s">
        <v>94</v>
      </c>
      <c r="E7" s="18" t="s">
        <v>90</v>
      </c>
      <c r="F7" s="18" t="s">
        <v>92</v>
      </c>
      <c r="G7" s="18" t="s">
        <v>29</v>
      </c>
      <c r="H7" s="18" t="s">
        <v>93</v>
      </c>
    </row>
    <row r="8" spans="1:8" x14ac:dyDescent="0.25">
      <c r="A8" s="35"/>
      <c r="B8" s="36"/>
      <c r="C8" s="34" t="s">
        <v>43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</row>
    <row r="9" spans="1:8" ht="25.5" x14ac:dyDescent="0.25">
      <c r="A9" s="11">
        <v>8</v>
      </c>
      <c r="B9" s="11"/>
      <c r="C9" s="11" t="s">
        <v>15</v>
      </c>
      <c r="D9" s="8">
        <v>0</v>
      </c>
      <c r="E9" s="99">
        <v>0</v>
      </c>
      <c r="F9" s="99">
        <v>0</v>
      </c>
      <c r="G9" s="99">
        <v>0</v>
      </c>
      <c r="H9" s="99">
        <v>0</v>
      </c>
    </row>
    <row r="10" spans="1:8" x14ac:dyDescent="0.25">
      <c r="A10" s="11"/>
      <c r="B10" s="15">
        <v>84</v>
      </c>
      <c r="C10" s="15" t="s">
        <v>22</v>
      </c>
      <c r="D10" s="8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11"/>
      <c r="B11" s="15"/>
      <c r="C11" s="37"/>
      <c r="D11" s="8">
        <v>0</v>
      </c>
      <c r="E11" s="99">
        <v>0</v>
      </c>
      <c r="F11" s="99">
        <v>0</v>
      </c>
      <c r="G11" s="99">
        <v>0</v>
      </c>
      <c r="H11" s="99">
        <v>0</v>
      </c>
    </row>
    <row r="12" spans="1:8" x14ac:dyDescent="0.25">
      <c r="A12" s="11"/>
      <c r="B12" s="15"/>
      <c r="C12" s="34" t="s">
        <v>44</v>
      </c>
      <c r="D12" s="8">
        <v>0</v>
      </c>
      <c r="E12" s="99">
        <v>0</v>
      </c>
      <c r="F12" s="99">
        <v>0</v>
      </c>
      <c r="G12" s="99">
        <v>0</v>
      </c>
      <c r="H12" s="99">
        <v>0</v>
      </c>
    </row>
    <row r="13" spans="1:8" ht="25.5" x14ac:dyDescent="0.25">
      <c r="A13" s="13">
        <v>5</v>
      </c>
      <c r="B13" s="14"/>
      <c r="C13" s="23" t="s">
        <v>16</v>
      </c>
      <c r="D13" s="8">
        <v>0</v>
      </c>
      <c r="E13" s="99">
        <v>0</v>
      </c>
      <c r="F13" s="99">
        <v>0</v>
      </c>
      <c r="G13" s="99">
        <v>0</v>
      </c>
      <c r="H13" s="99">
        <v>0</v>
      </c>
    </row>
    <row r="14" spans="1:8" ht="25.5" x14ac:dyDescent="0.25">
      <c r="A14" s="15"/>
      <c r="B14" s="15">
        <v>54</v>
      </c>
      <c r="C14" s="24" t="s">
        <v>23</v>
      </c>
      <c r="D14" s="8">
        <v>0</v>
      </c>
      <c r="E14" s="99">
        <v>0</v>
      </c>
      <c r="F14" s="99">
        <v>0</v>
      </c>
      <c r="G14" s="99">
        <v>0</v>
      </c>
      <c r="H14" s="9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25" zoomScale="120" zoomScaleNormal="120" workbookViewId="0">
      <selection activeCell="G48" sqref="G4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43.42578125" customWidth="1"/>
    <col min="5" max="9" width="25.28515625" customWidth="1"/>
  </cols>
  <sheetData>
    <row r="1" spans="1:9" ht="42" customHeight="1" x14ac:dyDescent="0.25">
      <c r="A1" s="108" t="s">
        <v>88</v>
      </c>
      <c r="B1" s="108"/>
      <c r="C1" s="108"/>
      <c r="D1" s="108"/>
      <c r="E1" s="108"/>
      <c r="F1" s="108"/>
      <c r="G1" s="108"/>
      <c r="H1" s="108"/>
      <c r="I1" s="10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08" t="s">
        <v>17</v>
      </c>
      <c r="B3" s="110"/>
      <c r="C3" s="110"/>
      <c r="D3" s="110"/>
      <c r="E3" s="110"/>
      <c r="F3" s="110"/>
      <c r="G3" s="110"/>
      <c r="H3" s="110"/>
      <c r="I3" s="11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0" t="s">
        <v>19</v>
      </c>
      <c r="B5" s="131"/>
      <c r="C5" s="132"/>
      <c r="D5" s="17" t="s">
        <v>20</v>
      </c>
      <c r="E5" s="17" t="s">
        <v>94</v>
      </c>
      <c r="F5" s="18" t="s">
        <v>90</v>
      </c>
      <c r="G5" s="18" t="s">
        <v>92</v>
      </c>
      <c r="H5" s="18" t="s">
        <v>29</v>
      </c>
      <c r="I5" s="18" t="s">
        <v>93</v>
      </c>
    </row>
    <row r="6" spans="1:9" ht="28.5" customHeight="1" x14ac:dyDescent="0.25">
      <c r="A6" s="133" t="s">
        <v>62</v>
      </c>
      <c r="B6" s="134"/>
      <c r="C6" s="135"/>
      <c r="D6" s="57" t="s">
        <v>63</v>
      </c>
      <c r="E6" s="91">
        <f>E7+E33</f>
        <v>0</v>
      </c>
      <c r="F6" s="101">
        <f>F7+F33</f>
        <v>2289700</v>
      </c>
      <c r="G6" s="101">
        <f>G7+G30+G33</f>
        <v>2646600</v>
      </c>
      <c r="H6" s="101">
        <f>H7+H33+H30</f>
        <v>2565200</v>
      </c>
      <c r="I6" s="101">
        <f>I7+I33+I30</f>
        <v>2514200</v>
      </c>
    </row>
    <row r="7" spans="1:9" ht="26.25" customHeight="1" x14ac:dyDescent="0.25">
      <c r="A7" s="139" t="s">
        <v>85</v>
      </c>
      <c r="B7" s="140"/>
      <c r="C7" s="141"/>
      <c r="D7" s="82" t="s">
        <v>86</v>
      </c>
      <c r="E7" s="87"/>
      <c r="F7" s="88">
        <f>F8</f>
        <v>2218300</v>
      </c>
      <c r="G7" s="88">
        <f t="shared" ref="G7:I7" si="0">G8</f>
        <v>2467200</v>
      </c>
      <c r="H7" s="88">
        <f t="shared" si="0"/>
        <v>2391300</v>
      </c>
      <c r="I7" s="88">
        <f t="shared" si="0"/>
        <v>2343600</v>
      </c>
    </row>
    <row r="8" spans="1:9" ht="15" customHeight="1" x14ac:dyDescent="0.25">
      <c r="A8" s="89"/>
      <c r="B8" s="85"/>
      <c r="C8" s="86"/>
      <c r="D8" s="86" t="s">
        <v>75</v>
      </c>
      <c r="E8" s="94">
        <f>E9+E11+E14+E17+E21+E25+E28</f>
        <v>0</v>
      </c>
      <c r="F8" s="94">
        <f t="shared" ref="F8:I8" si="1">F9+F11+F14+F17+F21+F25+F28</f>
        <v>2218300</v>
      </c>
      <c r="G8" s="94">
        <f t="shared" si="1"/>
        <v>2467200</v>
      </c>
      <c r="H8" s="94">
        <f t="shared" si="1"/>
        <v>2391300</v>
      </c>
      <c r="I8" s="94">
        <f t="shared" si="1"/>
        <v>2343600</v>
      </c>
    </row>
    <row r="9" spans="1:9" x14ac:dyDescent="0.25">
      <c r="A9" s="142" t="s">
        <v>69</v>
      </c>
      <c r="B9" s="143"/>
      <c r="C9" s="144"/>
      <c r="D9" s="83" t="s">
        <v>55</v>
      </c>
      <c r="E9" s="78">
        <f>E10</f>
        <v>0</v>
      </c>
      <c r="F9" s="78">
        <f t="shared" ref="F9:I9" si="2">F10</f>
        <v>10100</v>
      </c>
      <c r="G9" s="78">
        <f t="shared" si="2"/>
        <v>13300</v>
      </c>
      <c r="H9" s="78">
        <f t="shared" si="2"/>
        <v>13000</v>
      </c>
      <c r="I9" s="78">
        <f t="shared" si="2"/>
        <v>13000</v>
      </c>
    </row>
    <row r="10" spans="1:9" x14ac:dyDescent="0.25">
      <c r="A10" s="65">
        <v>32</v>
      </c>
      <c r="B10" s="66"/>
      <c r="C10" s="67"/>
      <c r="D10" s="60" t="s">
        <v>21</v>
      </c>
      <c r="E10" s="8"/>
      <c r="F10" s="9">
        <v>10100</v>
      </c>
      <c r="G10" s="9">
        <v>13300</v>
      </c>
      <c r="H10" s="9">
        <v>13000</v>
      </c>
      <c r="I10" s="10">
        <v>13000</v>
      </c>
    </row>
    <row r="11" spans="1:9" ht="24" customHeight="1" x14ac:dyDescent="0.25">
      <c r="A11" s="136" t="s">
        <v>70</v>
      </c>
      <c r="B11" s="137"/>
      <c r="C11" s="138"/>
      <c r="D11" s="83" t="s">
        <v>61</v>
      </c>
      <c r="E11" s="78">
        <f>E12+E13</f>
        <v>0</v>
      </c>
      <c r="F11" s="78">
        <f t="shared" ref="F11:I11" si="3">F12+F13</f>
        <v>328300</v>
      </c>
      <c r="G11" s="78">
        <f t="shared" si="3"/>
        <v>322900</v>
      </c>
      <c r="H11" s="78">
        <f t="shared" si="3"/>
        <v>322900</v>
      </c>
      <c r="I11" s="78">
        <f t="shared" si="3"/>
        <v>322900</v>
      </c>
    </row>
    <row r="12" spans="1:9" ht="15" customHeight="1" x14ac:dyDescent="0.25">
      <c r="A12" s="68">
        <v>32</v>
      </c>
      <c r="B12" s="61"/>
      <c r="C12" s="62"/>
      <c r="D12" s="60" t="s">
        <v>21</v>
      </c>
      <c r="E12" s="8"/>
      <c r="F12" s="9">
        <v>327800</v>
      </c>
      <c r="G12" s="9">
        <v>322300</v>
      </c>
      <c r="H12" s="9">
        <v>322300</v>
      </c>
      <c r="I12" s="10">
        <v>322300</v>
      </c>
    </row>
    <row r="13" spans="1:9" x14ac:dyDescent="0.25">
      <c r="A13" s="68">
        <v>34</v>
      </c>
      <c r="B13" s="61"/>
      <c r="C13" s="62"/>
      <c r="D13" s="60" t="s">
        <v>60</v>
      </c>
      <c r="E13" s="8"/>
      <c r="F13" s="9">
        <v>500</v>
      </c>
      <c r="G13" s="9">
        <v>600</v>
      </c>
      <c r="H13" s="9">
        <v>600</v>
      </c>
      <c r="I13" s="9">
        <v>600</v>
      </c>
    </row>
    <row r="14" spans="1:9" x14ac:dyDescent="0.25">
      <c r="A14" s="136" t="s">
        <v>71</v>
      </c>
      <c r="B14" s="137"/>
      <c r="C14" s="138"/>
      <c r="D14" s="83" t="s">
        <v>64</v>
      </c>
      <c r="E14" s="78">
        <f>E15+E16</f>
        <v>0</v>
      </c>
      <c r="F14" s="78">
        <f t="shared" ref="F14:I14" si="4">F15+F16</f>
        <v>18700</v>
      </c>
      <c r="G14" s="78">
        <f t="shared" si="4"/>
        <v>10100</v>
      </c>
      <c r="H14" s="78">
        <f t="shared" si="4"/>
        <v>9700</v>
      </c>
      <c r="I14" s="78">
        <f t="shared" si="4"/>
        <v>9500</v>
      </c>
    </row>
    <row r="15" spans="1:9" x14ac:dyDescent="0.25">
      <c r="A15" s="68">
        <v>32</v>
      </c>
      <c r="B15" s="61"/>
      <c r="C15" s="62"/>
      <c r="D15" s="60" t="s">
        <v>21</v>
      </c>
      <c r="E15" s="8"/>
      <c r="F15" s="9">
        <v>18600</v>
      </c>
      <c r="G15" s="9">
        <v>10000</v>
      </c>
      <c r="H15" s="9">
        <v>9600</v>
      </c>
      <c r="I15" s="10">
        <v>9400</v>
      </c>
    </row>
    <row r="16" spans="1:9" x14ac:dyDescent="0.25">
      <c r="A16" s="68">
        <v>34</v>
      </c>
      <c r="B16" s="61"/>
      <c r="C16" s="62"/>
      <c r="D16" s="60" t="s">
        <v>60</v>
      </c>
      <c r="E16" s="8"/>
      <c r="F16" s="9">
        <v>100</v>
      </c>
      <c r="G16" s="9">
        <v>100</v>
      </c>
      <c r="H16" s="9">
        <v>100</v>
      </c>
      <c r="I16" s="10">
        <v>100</v>
      </c>
    </row>
    <row r="17" spans="1:9" x14ac:dyDescent="0.25">
      <c r="A17" s="136" t="s">
        <v>72</v>
      </c>
      <c r="B17" s="137"/>
      <c r="C17" s="138"/>
      <c r="D17" s="83" t="s">
        <v>65</v>
      </c>
      <c r="E17" s="78">
        <f>E18+E19+E20</f>
        <v>0</v>
      </c>
      <c r="F17" s="78">
        <f t="shared" ref="F17:I17" si="5">F18+F19+F20</f>
        <v>496200</v>
      </c>
      <c r="G17" s="78">
        <f t="shared" si="5"/>
        <v>510200</v>
      </c>
      <c r="H17" s="78">
        <f t="shared" si="5"/>
        <v>489700</v>
      </c>
      <c r="I17" s="78">
        <f t="shared" si="5"/>
        <v>477900</v>
      </c>
    </row>
    <row r="18" spans="1:9" x14ac:dyDescent="0.25">
      <c r="A18" s="68">
        <v>32</v>
      </c>
      <c r="B18" s="61"/>
      <c r="C18" s="62"/>
      <c r="D18" s="60" t="s">
        <v>21</v>
      </c>
      <c r="E18" s="8"/>
      <c r="F18" s="9">
        <v>476000</v>
      </c>
      <c r="G18" s="9">
        <v>4000</v>
      </c>
      <c r="H18" s="9">
        <v>38600</v>
      </c>
      <c r="I18" s="10">
        <v>37800</v>
      </c>
    </row>
    <row r="19" spans="1:9" x14ac:dyDescent="0.25">
      <c r="A19" s="68">
        <v>34</v>
      </c>
      <c r="B19" s="61"/>
      <c r="C19" s="62"/>
      <c r="D19" s="60" t="s">
        <v>60</v>
      </c>
      <c r="E19" s="8"/>
      <c r="F19" s="9">
        <v>200</v>
      </c>
      <c r="G19" s="9">
        <v>502100</v>
      </c>
      <c r="H19" s="9">
        <v>447100</v>
      </c>
      <c r="I19" s="10">
        <v>436200</v>
      </c>
    </row>
    <row r="20" spans="1:9" ht="30" customHeight="1" x14ac:dyDescent="0.25">
      <c r="A20" s="68">
        <v>42</v>
      </c>
      <c r="B20" s="61"/>
      <c r="C20" s="62"/>
      <c r="D20" s="60" t="s">
        <v>27</v>
      </c>
      <c r="E20" s="8"/>
      <c r="F20" s="9">
        <v>20000</v>
      </c>
      <c r="G20" s="9">
        <v>4100</v>
      </c>
      <c r="H20" s="9">
        <v>4000</v>
      </c>
      <c r="I20" s="10">
        <v>3900</v>
      </c>
    </row>
    <row r="21" spans="1:9" x14ac:dyDescent="0.25">
      <c r="A21" s="136" t="s">
        <v>73</v>
      </c>
      <c r="B21" s="137"/>
      <c r="C21" s="138"/>
      <c r="D21" s="83" t="s">
        <v>58</v>
      </c>
      <c r="E21" s="78">
        <f>E22+E23+E24</f>
        <v>0</v>
      </c>
      <c r="F21" s="78">
        <f t="shared" ref="F21:I21" si="6">F22+F23+F24</f>
        <v>1363000</v>
      </c>
      <c r="G21" s="78">
        <f t="shared" si="6"/>
        <v>1608700</v>
      </c>
      <c r="H21" s="78">
        <f t="shared" si="6"/>
        <v>1554000</v>
      </c>
      <c r="I21" s="78">
        <f t="shared" si="6"/>
        <v>1518300</v>
      </c>
    </row>
    <row r="22" spans="1:9" x14ac:dyDescent="0.25">
      <c r="A22" s="68">
        <v>31</v>
      </c>
      <c r="B22" s="61"/>
      <c r="C22" s="62"/>
      <c r="D22" s="60" t="s">
        <v>11</v>
      </c>
      <c r="E22" s="8"/>
      <c r="F22" s="9">
        <v>1241000</v>
      </c>
      <c r="G22" s="9">
        <v>1473400</v>
      </c>
      <c r="H22" s="9">
        <v>1423300</v>
      </c>
      <c r="I22" s="9">
        <v>1390600</v>
      </c>
    </row>
    <row r="23" spans="1:9" x14ac:dyDescent="0.25">
      <c r="A23" s="68">
        <v>32</v>
      </c>
      <c r="B23" s="61"/>
      <c r="C23" s="62"/>
      <c r="D23" s="60" t="s">
        <v>21</v>
      </c>
      <c r="E23" s="8"/>
      <c r="F23" s="9">
        <v>120000</v>
      </c>
      <c r="G23" s="9">
        <v>135300</v>
      </c>
      <c r="H23" s="9">
        <v>130700</v>
      </c>
      <c r="I23" s="9">
        <v>127700</v>
      </c>
    </row>
    <row r="24" spans="1:9" x14ac:dyDescent="0.25">
      <c r="A24" s="68">
        <v>34</v>
      </c>
      <c r="B24" s="61"/>
      <c r="C24" s="62"/>
      <c r="D24" s="60" t="s">
        <v>60</v>
      </c>
      <c r="E24" s="8"/>
      <c r="F24" s="9">
        <v>2000</v>
      </c>
      <c r="G24" s="9">
        <v>0</v>
      </c>
      <c r="H24" s="9">
        <v>0</v>
      </c>
      <c r="I24" s="9">
        <v>0</v>
      </c>
    </row>
    <row r="25" spans="1:9" x14ac:dyDescent="0.25">
      <c r="A25" s="136" t="s">
        <v>74</v>
      </c>
      <c r="B25" s="137"/>
      <c r="C25" s="138"/>
      <c r="D25" s="84" t="s">
        <v>59</v>
      </c>
      <c r="E25" s="78">
        <f>E26+E27</f>
        <v>0</v>
      </c>
      <c r="F25" s="78">
        <f t="shared" ref="F25:I25" si="7">F26+F27</f>
        <v>0</v>
      </c>
      <c r="G25" s="78">
        <f t="shared" si="7"/>
        <v>0</v>
      </c>
      <c r="H25" s="78">
        <f t="shared" si="7"/>
        <v>0</v>
      </c>
      <c r="I25" s="78">
        <f t="shared" si="7"/>
        <v>0</v>
      </c>
    </row>
    <row r="26" spans="1:9" x14ac:dyDescent="0.25">
      <c r="A26" s="68">
        <v>32</v>
      </c>
      <c r="B26" s="61"/>
      <c r="C26" s="62"/>
      <c r="D26" s="60" t="s">
        <v>21</v>
      </c>
      <c r="E26" s="8"/>
      <c r="F26" s="9">
        <v>0</v>
      </c>
      <c r="G26" s="9">
        <v>0</v>
      </c>
      <c r="H26" s="9">
        <v>0</v>
      </c>
      <c r="I26" s="9">
        <v>0</v>
      </c>
    </row>
    <row r="27" spans="1:9" x14ac:dyDescent="0.25">
      <c r="A27" s="68">
        <v>34</v>
      </c>
      <c r="B27" s="61"/>
      <c r="C27" s="62"/>
      <c r="D27" s="60" t="s">
        <v>60</v>
      </c>
      <c r="E27" s="8"/>
      <c r="F27" s="9">
        <v>0</v>
      </c>
      <c r="G27" s="9">
        <v>0</v>
      </c>
      <c r="H27" s="9">
        <v>0</v>
      </c>
      <c r="I27" s="9">
        <v>0</v>
      </c>
    </row>
    <row r="28" spans="1:9" x14ac:dyDescent="0.25">
      <c r="A28" s="136" t="s">
        <v>82</v>
      </c>
      <c r="B28" s="137"/>
      <c r="C28" s="138"/>
      <c r="D28" s="84" t="s">
        <v>83</v>
      </c>
      <c r="E28" s="78">
        <f>E29</f>
        <v>0</v>
      </c>
      <c r="F28" s="78">
        <f t="shared" ref="F28:I28" si="8">F29</f>
        <v>2000</v>
      </c>
      <c r="G28" s="78">
        <f t="shared" si="8"/>
        <v>2000</v>
      </c>
      <c r="H28" s="78">
        <f t="shared" si="8"/>
        <v>2000</v>
      </c>
      <c r="I28" s="78">
        <f t="shared" si="8"/>
        <v>2000</v>
      </c>
    </row>
    <row r="29" spans="1:9" x14ac:dyDescent="0.25">
      <c r="A29" s="69">
        <v>32</v>
      </c>
      <c r="B29" s="70"/>
      <c r="C29" s="71"/>
      <c r="D29" s="58"/>
      <c r="E29" s="8"/>
      <c r="F29" s="9">
        <v>2000</v>
      </c>
      <c r="G29" s="9">
        <v>2000</v>
      </c>
      <c r="H29" s="9">
        <v>2000</v>
      </c>
      <c r="I29" s="9">
        <v>2000</v>
      </c>
    </row>
    <row r="30" spans="1:9" ht="30.75" customHeight="1" x14ac:dyDescent="0.25">
      <c r="A30" s="139" t="s">
        <v>95</v>
      </c>
      <c r="B30" s="140"/>
      <c r="C30" s="141"/>
      <c r="D30" s="102" t="s">
        <v>96</v>
      </c>
      <c r="E30" s="104">
        <f>E31</f>
        <v>0</v>
      </c>
      <c r="F30" s="104">
        <f t="shared" ref="F30:I30" si="9">F31</f>
        <v>0</v>
      </c>
      <c r="G30" s="104">
        <f t="shared" si="9"/>
        <v>4500</v>
      </c>
      <c r="H30" s="104">
        <f t="shared" si="9"/>
        <v>4400</v>
      </c>
      <c r="I30" s="104">
        <f t="shared" si="9"/>
        <v>4400</v>
      </c>
    </row>
    <row r="31" spans="1:9" x14ac:dyDescent="0.25">
      <c r="A31" s="142" t="s">
        <v>69</v>
      </c>
      <c r="B31" s="143"/>
      <c r="C31" s="144"/>
      <c r="D31" s="103" t="s">
        <v>55</v>
      </c>
      <c r="E31" s="78">
        <f>E32</f>
        <v>0</v>
      </c>
      <c r="F31" s="78">
        <f t="shared" ref="F31:I31" si="10">F32</f>
        <v>0</v>
      </c>
      <c r="G31" s="78">
        <f t="shared" si="10"/>
        <v>4500</v>
      </c>
      <c r="H31" s="78">
        <f t="shared" si="10"/>
        <v>4400</v>
      </c>
      <c r="I31" s="78">
        <f t="shared" si="10"/>
        <v>4400</v>
      </c>
    </row>
    <row r="32" spans="1:9" x14ac:dyDescent="0.25">
      <c r="A32" s="65">
        <v>32</v>
      </c>
      <c r="B32" s="66"/>
      <c r="C32" s="67"/>
      <c r="D32" s="60" t="s">
        <v>21</v>
      </c>
      <c r="E32" s="8"/>
      <c r="F32" s="9"/>
      <c r="G32" s="9">
        <v>4500</v>
      </c>
      <c r="H32" s="9">
        <v>4400</v>
      </c>
      <c r="I32" s="9">
        <v>4400</v>
      </c>
    </row>
    <row r="33" spans="1:15" ht="38.25" customHeight="1" x14ac:dyDescent="0.25">
      <c r="A33" s="139" t="s">
        <v>67</v>
      </c>
      <c r="B33" s="140"/>
      <c r="C33" s="141"/>
      <c r="D33" s="82" t="s">
        <v>68</v>
      </c>
      <c r="E33" s="104">
        <f>E34+E37+E39+E41+E43</f>
        <v>0</v>
      </c>
      <c r="F33" s="105">
        <f>F34+F37+F39+F41+F43</f>
        <v>71400</v>
      </c>
      <c r="G33" s="105">
        <f>G34+G37+G39+G41+G43</f>
        <v>174900</v>
      </c>
      <c r="H33" s="105">
        <f t="shared" ref="H33:I33" si="11">H34+H37+H39+H41+H43</f>
        <v>169500</v>
      </c>
      <c r="I33" s="105">
        <f t="shared" si="11"/>
        <v>166200</v>
      </c>
    </row>
    <row r="34" spans="1:15" x14ac:dyDescent="0.25">
      <c r="A34" s="136" t="s">
        <v>69</v>
      </c>
      <c r="B34" s="137"/>
      <c r="C34" s="138"/>
      <c r="D34" s="83" t="s">
        <v>55</v>
      </c>
      <c r="E34" s="78">
        <f>E35+E36</f>
        <v>0</v>
      </c>
      <c r="F34" s="78">
        <f t="shared" ref="F34:I34" si="12">F35+F36</f>
        <v>16100</v>
      </c>
      <c r="G34" s="78">
        <f t="shared" si="12"/>
        <v>28700</v>
      </c>
      <c r="H34" s="78">
        <f t="shared" si="12"/>
        <v>28100</v>
      </c>
      <c r="I34" s="78">
        <f t="shared" si="12"/>
        <v>28000</v>
      </c>
    </row>
    <row r="35" spans="1:15" ht="18" customHeight="1" x14ac:dyDescent="0.25">
      <c r="A35" s="59">
        <v>32</v>
      </c>
      <c r="B35" s="63"/>
      <c r="C35" s="64"/>
      <c r="D35" s="60" t="s">
        <v>21</v>
      </c>
      <c r="E35" s="8"/>
      <c r="F35" s="9">
        <v>14100</v>
      </c>
      <c r="G35" s="9">
        <v>8300</v>
      </c>
      <c r="H35" s="9">
        <v>8100</v>
      </c>
      <c r="I35" s="9">
        <v>8100</v>
      </c>
    </row>
    <row r="36" spans="1:15" ht="25.5" x14ac:dyDescent="0.25">
      <c r="A36" s="59">
        <v>42</v>
      </c>
      <c r="B36" s="63"/>
      <c r="C36" s="64"/>
      <c r="D36" s="60" t="s">
        <v>27</v>
      </c>
      <c r="E36" s="8"/>
      <c r="F36" s="9">
        <v>2000</v>
      </c>
      <c r="G36" s="9">
        <v>20400</v>
      </c>
      <c r="H36" s="9">
        <v>20000</v>
      </c>
      <c r="I36" s="9">
        <v>19900</v>
      </c>
    </row>
    <row r="37" spans="1:15" x14ac:dyDescent="0.25">
      <c r="A37" s="136" t="s">
        <v>70</v>
      </c>
      <c r="B37" s="137"/>
      <c r="C37" s="138"/>
      <c r="D37" s="83" t="s">
        <v>61</v>
      </c>
      <c r="E37" s="78">
        <f>E38</f>
        <v>0</v>
      </c>
      <c r="F37" s="78">
        <f t="shared" ref="F37:I37" si="13">F38</f>
        <v>4300</v>
      </c>
      <c r="G37" s="78">
        <f t="shared" si="13"/>
        <v>4500</v>
      </c>
      <c r="H37" s="78">
        <f t="shared" si="13"/>
        <v>4500</v>
      </c>
      <c r="I37" s="78">
        <f t="shared" si="13"/>
        <v>4500</v>
      </c>
      <c r="O37" t="s">
        <v>84</v>
      </c>
    </row>
    <row r="38" spans="1:15" ht="25.5" x14ac:dyDescent="0.25">
      <c r="A38" s="59">
        <v>42</v>
      </c>
      <c r="B38" s="63"/>
      <c r="C38" s="64"/>
      <c r="D38" s="60" t="s">
        <v>27</v>
      </c>
      <c r="E38" s="8"/>
      <c r="F38" s="9">
        <v>4300</v>
      </c>
      <c r="G38" s="9">
        <v>4500</v>
      </c>
      <c r="H38" s="9">
        <v>4500</v>
      </c>
      <c r="I38" s="9">
        <v>4500</v>
      </c>
    </row>
    <row r="39" spans="1:15" x14ac:dyDescent="0.25">
      <c r="A39" s="136" t="s">
        <v>71</v>
      </c>
      <c r="B39" s="137"/>
      <c r="C39" s="138"/>
      <c r="D39" s="83" t="s">
        <v>64</v>
      </c>
      <c r="E39" s="78">
        <f>E40</f>
        <v>0</v>
      </c>
      <c r="F39" s="78">
        <f t="shared" ref="F39:I39" si="14">F40</f>
        <v>13200</v>
      </c>
      <c r="G39" s="78">
        <f t="shared" si="14"/>
        <v>26600</v>
      </c>
      <c r="H39" s="78">
        <f t="shared" si="14"/>
        <v>25700</v>
      </c>
      <c r="I39" s="78">
        <f t="shared" si="14"/>
        <v>25100</v>
      </c>
    </row>
    <row r="40" spans="1:15" x14ac:dyDescent="0.25">
      <c r="A40" s="59">
        <v>32</v>
      </c>
      <c r="B40" s="63"/>
      <c r="C40" s="64"/>
      <c r="D40" s="60" t="s">
        <v>21</v>
      </c>
      <c r="E40" s="8"/>
      <c r="F40" s="9">
        <v>13200</v>
      </c>
      <c r="G40" s="9">
        <v>26600</v>
      </c>
      <c r="H40" s="9">
        <v>25700</v>
      </c>
      <c r="I40" s="9">
        <v>25100</v>
      </c>
    </row>
    <row r="41" spans="1:15" x14ac:dyDescent="0.25">
      <c r="A41" s="136" t="s">
        <v>72</v>
      </c>
      <c r="B41" s="137"/>
      <c r="C41" s="138"/>
      <c r="D41" s="83" t="s">
        <v>65</v>
      </c>
      <c r="E41" s="78">
        <f>E42</f>
        <v>0</v>
      </c>
      <c r="F41" s="78">
        <f t="shared" ref="F41:I41" si="15">F42</f>
        <v>37700</v>
      </c>
      <c r="G41" s="78">
        <f t="shared" si="15"/>
        <v>115000</v>
      </c>
      <c r="H41" s="78">
        <f t="shared" si="15"/>
        <v>111100</v>
      </c>
      <c r="I41" s="78">
        <f t="shared" si="15"/>
        <v>108500</v>
      </c>
    </row>
    <row r="42" spans="1:15" ht="25.5" x14ac:dyDescent="0.25">
      <c r="A42" s="59">
        <v>42</v>
      </c>
      <c r="B42" s="63"/>
      <c r="C42" s="64"/>
      <c r="D42" s="60" t="s">
        <v>27</v>
      </c>
      <c r="E42" s="8"/>
      <c r="F42" s="9">
        <v>37700</v>
      </c>
      <c r="G42" s="9">
        <v>115000</v>
      </c>
      <c r="H42" s="9">
        <v>111100</v>
      </c>
      <c r="I42" s="9">
        <v>108500</v>
      </c>
    </row>
    <row r="43" spans="1:15" x14ac:dyDescent="0.25">
      <c r="A43" s="136" t="s">
        <v>78</v>
      </c>
      <c r="B43" s="137"/>
      <c r="C43" s="138"/>
      <c r="D43" s="83" t="s">
        <v>66</v>
      </c>
      <c r="E43" s="78">
        <f>E44</f>
        <v>0</v>
      </c>
      <c r="F43" s="78">
        <f t="shared" ref="F43:I43" si="16">F44</f>
        <v>100</v>
      </c>
      <c r="G43" s="78">
        <f t="shared" si="16"/>
        <v>100</v>
      </c>
      <c r="H43" s="78">
        <f t="shared" si="16"/>
        <v>100</v>
      </c>
      <c r="I43" s="78">
        <f t="shared" si="16"/>
        <v>100</v>
      </c>
    </row>
    <row r="44" spans="1:15" x14ac:dyDescent="0.25">
      <c r="A44" s="59"/>
      <c r="B44" s="63"/>
      <c r="C44" s="64"/>
      <c r="D44" s="60"/>
      <c r="E44" s="8"/>
      <c r="F44" s="9">
        <v>100</v>
      </c>
      <c r="G44" s="9">
        <v>100</v>
      </c>
      <c r="H44" s="9">
        <v>100</v>
      </c>
      <c r="I44" s="9">
        <v>100</v>
      </c>
    </row>
    <row r="46" spans="1:15" x14ac:dyDescent="0.25">
      <c r="E46" s="95"/>
      <c r="G46" s="95"/>
    </row>
  </sheetData>
  <mergeCells count="20">
    <mergeCell ref="A17:C17"/>
    <mergeCell ref="A21:C21"/>
    <mergeCell ref="A30:C30"/>
    <mergeCell ref="A31:C31"/>
    <mergeCell ref="A1:I1"/>
    <mergeCell ref="A3:I3"/>
    <mergeCell ref="A5:C5"/>
    <mergeCell ref="A6:C6"/>
    <mergeCell ref="A43:C43"/>
    <mergeCell ref="A39:C39"/>
    <mergeCell ref="A25:C25"/>
    <mergeCell ref="A34:C34"/>
    <mergeCell ref="A7:C7"/>
    <mergeCell ref="A9:C9"/>
    <mergeCell ref="A28:C28"/>
    <mergeCell ref="A33:C33"/>
    <mergeCell ref="A37:C37"/>
    <mergeCell ref="A41:C41"/>
    <mergeCell ref="A11:C11"/>
    <mergeCell ref="A14:C14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Matea Cukusic</cp:lastModifiedBy>
  <cp:lastPrinted>2024-11-12T07:00:43Z</cp:lastPrinted>
  <dcterms:created xsi:type="dcterms:W3CDTF">2022-08-12T12:51:27Z</dcterms:created>
  <dcterms:modified xsi:type="dcterms:W3CDTF">2024-12-09T15:20:37Z</dcterms:modified>
</cp:coreProperties>
</file>