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PDV" sheetId="2" state="visible" r:id="rId3"/>
  </sheets>
  <externalReferences>
    <externalReference r:id="rId4"/>
  </externalReferences>
  <definedNames>
    <definedName function="false" hidden="false" name="DANE" vbProcedure="false">[1]Sheet2!$B$1:$B$2</definedName>
    <definedName function="false" hidden="false" name="POSTUPCI" vbProcedure="false">[1]Sheet2!$A$1:$A$12</definedName>
    <definedName function="false" hidden="false" name="REZIM" vbProcedure="false">[1]Sheet2!$E$1:$E$4</definedName>
    <definedName function="false" hidden="false" name="UON" vbProcedure="false">[1]Sheet2!$C$1:$C$3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<sst xmlns="http://schemas.openxmlformats.org/spreadsheetml/2006/main" count="733" uniqueCount="195">
  <si>
    <t xml:space="preserve">UČENIČKI DOM NOVI ZAGREB</t>
  </si>
  <si>
    <t xml:space="preserve">ZAGREB, AV. V. HOLJEVCA 3</t>
  </si>
  <si>
    <t xml:space="preserve">OIB 68776176875</t>
  </si>
  <si>
    <t xml:space="preserve">Na temelju članka 28. st. 1 Zakona o javnoj nabavi (Narodne novine 120/16) te članka 21. Statuta Učeničkog doma Novi Zagreb Povjerenstvo Doma na sjednici održanoj dana  30.11.2021.  donosi</t>
  </si>
  <si>
    <t xml:space="preserve">PLAN NABAVE ROBA, USLUGA I OPREME ZA 2022. GODINU  </t>
  </si>
  <si>
    <t xml:space="preserve">Evidencijski broj nabave</t>
  </si>
  <si>
    <t xml:space="preserve">Pozicija FP</t>
  </si>
  <si>
    <t xml:space="preserve">Predmet nabave </t>
  </si>
  <si>
    <t xml:space="preserve">CPV</t>
  </si>
  <si>
    <t xml:space="preserve">Procijenjena vrijednost nabave  u Kn (bez PDV-a)</t>
  </si>
  <si>
    <t xml:space="preserve">Vrsta postupka (uključujući i jednostavnu nabavu)</t>
  </si>
  <si>
    <t xml:space="preserve">Predmet podijeljen na grupe</t>
  </si>
  <si>
    <t xml:space="preserve">Sklapa se Ugovor/okvirni sporazum/narudžbenica?</t>
  </si>
  <si>
    <t xml:space="preserve">Financira li se ugovor ili okvirni sporazum iz fondova EU?</t>
  </si>
  <si>
    <t xml:space="preserve">Planirani početak postupka</t>
  </si>
  <si>
    <t xml:space="preserve">Planirano trajanje ugovora ili okvirnog sporazuma</t>
  </si>
  <si>
    <t xml:space="preserve">Napomena</t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</si>
  <si>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</si>
  <si>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</si>
  <si>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</si>
  <si>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</si>
  <si>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</si>
  <si>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</si>
  <si>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</si>
  <si>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</si>
  <si>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</si>
  <si>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10.</t>
  </si>
  <si>
    <t xml:space="preserve">11.</t>
  </si>
  <si>
    <t xml:space="preserve">EVM-2022- 1.0.</t>
  </si>
  <si>
    <t xml:space="preserve">Službena putovanja i smještaj</t>
  </si>
  <si>
    <t xml:space="preserve">Postupak izuzet od primjene Zakona</t>
  </si>
  <si>
    <t xml:space="preserve">NE</t>
  </si>
  <si>
    <t xml:space="preserve">Narudžbenica</t>
  </si>
  <si>
    <t xml:space="preserve">01.12.2021.</t>
  </si>
  <si>
    <t xml:space="preserve">1 godina</t>
  </si>
  <si>
    <t xml:space="preserve"> 2.0.</t>
  </si>
  <si>
    <t xml:space="preserve">Stručno usavršavanje</t>
  </si>
  <si>
    <t xml:space="preserve">3.0.</t>
  </si>
  <si>
    <t xml:space="preserve">Uredski materijal i ost. mat.  </t>
  </si>
  <si>
    <t xml:space="preserve">3.1.</t>
  </si>
  <si>
    <t xml:space="preserve">Uredski materijal   </t>
  </si>
  <si>
    <t xml:space="preserve">Postupak jednostavne nabave</t>
  </si>
  <si>
    <t xml:space="preserve">3.2.</t>
  </si>
  <si>
    <t xml:space="preserve">Tisak i stručna literatura</t>
  </si>
  <si>
    <t xml:space="preserve">3.3.</t>
  </si>
  <si>
    <t xml:space="preserve">Proizvodi i mat.za čišćenje</t>
  </si>
  <si>
    <t xml:space="preserve">Ugovor</t>
  </si>
  <si>
    <t xml:space="preserve">3.4.</t>
  </si>
  <si>
    <t xml:space="preserve">Preparati za pranje i čišćenje</t>
  </si>
  <si>
    <t xml:space="preserve">3.5.</t>
  </si>
  <si>
    <t xml:space="preserve">Mat. za higijen.potrepštine papirnati</t>
  </si>
  <si>
    <t xml:space="preserve">3.6.</t>
  </si>
  <si>
    <t xml:space="preserve">Mat.za hig. potrepštine sapuni</t>
  </si>
  <si>
    <t xml:space="preserve">EVM-2022-4.0.</t>
  </si>
  <si>
    <t xml:space="preserve">HRANA I PIĆE</t>
  </si>
  <si>
    <t xml:space="preserve">4.1.</t>
  </si>
  <si>
    <t xml:space="preserve">Jaja</t>
  </si>
  <si>
    <t xml:space="preserve">4.2.</t>
  </si>
  <si>
    <t xml:space="preserve">Krumpir</t>
  </si>
  <si>
    <t xml:space="preserve">4.3.</t>
  </si>
  <si>
    <t xml:space="preserve">Svježe povrće</t>
  </si>
  <si>
    <t xml:space="preserve">4.4.</t>
  </si>
  <si>
    <t xml:space="preserve">Svježe voće i orašasti plodovi </t>
  </si>
  <si>
    <t xml:space="preserve">4.5.</t>
  </si>
  <si>
    <t xml:space="preserve">Svježe juneće meso</t>
  </si>
  <si>
    <t xml:space="preserve">Otvoreni postupak</t>
  </si>
  <si>
    <t xml:space="preserve">4.6.</t>
  </si>
  <si>
    <t xml:space="preserve">Svježa perad</t>
  </si>
  <si>
    <t xml:space="preserve">4.7.</t>
  </si>
  <si>
    <t xml:space="preserve">Svježa svinjetina</t>
  </si>
  <si>
    <t xml:space="preserve">4.8.</t>
  </si>
  <si>
    <t xml:space="preserve">Mesni proizvodi</t>
  </si>
  <si>
    <t xml:space="preserve">4.9.</t>
  </si>
  <si>
    <t xml:space="preserve">Smrznuta riba</t>
  </si>
  <si>
    <t xml:space="preserve">4.10.</t>
  </si>
  <si>
    <t xml:space="preserve">Riba u konzervi</t>
  </si>
  <si>
    <t xml:space="preserve">4.11.</t>
  </si>
  <si>
    <t xml:space="preserve">Bezalkoholna pića</t>
  </si>
  <si>
    <t xml:space="preserve">4.12.</t>
  </si>
  <si>
    <t xml:space="preserve">Prerađeno i konz. voće, povrće i juhe</t>
  </si>
  <si>
    <t xml:space="preserve">4.13.</t>
  </si>
  <si>
    <t xml:space="preserve">Smrznuto povrće i sladoled</t>
  </si>
  <si>
    <t xml:space="preserve">4.14.</t>
  </si>
  <si>
    <t xml:space="preserve">Smrznuti polugotovi proizvodi</t>
  </si>
  <si>
    <t xml:space="preserve">4.15.</t>
  </si>
  <si>
    <t xml:space="preserve">Životinjska ili biljna ulja i masti</t>
  </si>
  <si>
    <t xml:space="preserve">4.16.</t>
  </si>
  <si>
    <t xml:space="preserve">Mlijeko i mliječni proizvodi</t>
  </si>
  <si>
    <t xml:space="preserve">4.17.</t>
  </si>
  <si>
    <t xml:space="preserve">Brašno od žitarica</t>
  </si>
  <si>
    <t xml:space="preserve">4.18.</t>
  </si>
  <si>
    <t xml:space="preserve">Krušni proizvodi, svježa peciva i kolači</t>
  </si>
  <si>
    <t xml:space="preserve">4.19.</t>
  </si>
  <si>
    <t xml:space="preserve">Kakao, čokolada i slatkiši</t>
  </si>
  <si>
    <t xml:space="preserve">4.20.</t>
  </si>
  <si>
    <t xml:space="preserve">Šećer </t>
  </si>
  <si>
    <t xml:space="preserve">4.21.</t>
  </si>
  <si>
    <t xml:space="preserve">Brašnasti proizvodi sušeni</t>
  </si>
  <si>
    <t xml:space="preserve">4.22.</t>
  </si>
  <si>
    <t xml:space="preserve">Brašnasti proizvodi svježi</t>
  </si>
  <si>
    <t xml:space="preserve">4.23.</t>
  </si>
  <si>
    <t xml:space="preserve">Čaj</t>
  </si>
  <si>
    <t xml:space="preserve">4.24.</t>
  </si>
  <si>
    <t xml:space="preserve">Bilje i začini</t>
  </si>
  <si>
    <t xml:space="preserve">EVM-2022-5.0.</t>
  </si>
  <si>
    <t xml:space="preserve">Energija</t>
  </si>
  <si>
    <t xml:space="preserve">5.1.</t>
  </si>
  <si>
    <t xml:space="preserve">Električna energija</t>
  </si>
  <si>
    <t xml:space="preserve">Okvirni sporazum</t>
  </si>
  <si>
    <t xml:space="preserve">01.10.2021.</t>
  </si>
  <si>
    <t xml:space="preserve">5.2.</t>
  </si>
  <si>
    <t xml:space="preserve">Toplinska energija - toplana</t>
  </si>
  <si>
    <t xml:space="preserve">5.3.</t>
  </si>
  <si>
    <t xml:space="preserve">Plin  </t>
  </si>
  <si>
    <t xml:space="preserve">5.4.</t>
  </si>
  <si>
    <t xml:space="preserve">Gorivo</t>
  </si>
  <si>
    <t xml:space="preserve">EVM-2022-6.0.</t>
  </si>
  <si>
    <t xml:space="preserve">Mat. za tekuće i  invest. održ.</t>
  </si>
  <si>
    <t xml:space="preserve">6.1.</t>
  </si>
  <si>
    <t xml:space="preserve">Vodo i el mat</t>
  </si>
  <si>
    <t xml:space="preserve">6.2.</t>
  </si>
  <si>
    <t xml:space="preserve">Građevinski mat. i pridruženi art.</t>
  </si>
  <si>
    <t xml:space="preserve">6.3.</t>
  </si>
  <si>
    <t xml:space="preserve">Mat. za opremu</t>
  </si>
  <si>
    <t xml:space="preserve">EVM-2022-7.0.</t>
  </si>
  <si>
    <t xml:space="preserve">Sitni inventar i auto gume</t>
  </si>
  <si>
    <t xml:space="preserve">7.1.</t>
  </si>
  <si>
    <t xml:space="preserve">Opremanje domova</t>
  </si>
  <si>
    <t xml:space="preserve">7.2.</t>
  </si>
  <si>
    <t xml:space="preserve">Kuhinjska oprema     </t>
  </si>
  <si>
    <t xml:space="preserve">EVM-2022-8.0.</t>
  </si>
  <si>
    <t xml:space="preserve">Radna odjeća i obuća</t>
  </si>
  <si>
    <t xml:space="preserve">EVM-2022-9.0.</t>
  </si>
  <si>
    <t xml:space="preserve">Usluge telefona i pošte</t>
  </si>
  <si>
    <t xml:space="preserve">EVM-2022-10.0.</t>
  </si>
  <si>
    <t xml:space="preserve">Usluge tekućeg i invest.održ.</t>
  </si>
  <si>
    <t xml:space="preserve">10.1.</t>
  </si>
  <si>
    <t xml:space="preserve">Zid.,vodo i el usluge</t>
  </si>
  <si>
    <t xml:space="preserve">10.2.</t>
  </si>
  <si>
    <t xml:space="preserve">Bojanje</t>
  </si>
  <si>
    <t xml:space="preserve">10.3.</t>
  </si>
  <si>
    <t xml:space="preserve">Keram, parket, stol, usluge</t>
  </si>
  <si>
    <t xml:space="preserve">10.4.</t>
  </si>
  <si>
    <t xml:space="preserve">Održavanje  opreme</t>
  </si>
  <si>
    <t xml:space="preserve">EVM-2022-11.0</t>
  </si>
  <si>
    <t xml:space="preserve">Usluge promidžbe i inform.</t>
  </si>
  <si>
    <t xml:space="preserve">11.1.</t>
  </si>
  <si>
    <t xml:space="preserve">Promidženi materijal</t>
  </si>
  <si>
    <t xml:space="preserve">11.2.</t>
  </si>
  <si>
    <t xml:space="preserve">Usluge oglašavanja</t>
  </si>
  <si>
    <t xml:space="preserve">EVM-2022-12.0.</t>
  </si>
  <si>
    <t xml:space="preserve">Komunalne usluge</t>
  </si>
  <si>
    <t xml:space="preserve">EVM-2022-13.0.</t>
  </si>
  <si>
    <t xml:space="preserve">Zdravstvene i vet. usluge</t>
  </si>
  <si>
    <t xml:space="preserve">EVM-2022-14.0.</t>
  </si>
  <si>
    <t xml:space="preserve">Intelekt. i osobne usluge  </t>
  </si>
  <si>
    <t xml:space="preserve">EVM-2022-15.0.</t>
  </si>
  <si>
    <t xml:space="preserve">Računalne usluge</t>
  </si>
  <si>
    <t xml:space="preserve">EVM-2022-16.0.</t>
  </si>
  <si>
    <t xml:space="preserve">Ostale usluge. </t>
  </si>
  <si>
    <t xml:space="preserve">EVM-2022-17.0.</t>
  </si>
  <si>
    <t xml:space="preserve">Premije osiguranja</t>
  </si>
  <si>
    <t xml:space="preserve">EVM-2022-18.0.</t>
  </si>
  <si>
    <t xml:space="preserve">Ostali nesp. rashodi poslovanja</t>
  </si>
  <si>
    <t xml:space="preserve">18.1.</t>
  </si>
  <si>
    <t xml:space="preserve">Učenički izleti prijevoz</t>
  </si>
  <si>
    <t xml:space="preserve">18.2.</t>
  </si>
  <si>
    <t xml:space="preserve">Učenički izleti smještaj</t>
  </si>
  <si>
    <t xml:space="preserve">18.3.</t>
  </si>
  <si>
    <t xml:space="preserve">Ulaznice za muzeje i kazališta</t>
  </si>
  <si>
    <t xml:space="preserve">18.4.</t>
  </si>
  <si>
    <t xml:space="preserve">Učeničke radionice</t>
  </si>
  <si>
    <t xml:space="preserve">EVM-2022-19.0.</t>
  </si>
  <si>
    <t xml:space="preserve">Bank. usluge platnog prometa</t>
  </si>
  <si>
    <t xml:space="preserve">EVM-2022-20.0.</t>
  </si>
  <si>
    <t xml:space="preserve">Poslovni objekti adaptacije</t>
  </si>
  <si>
    <t xml:space="preserve">EVM-2022-21.0</t>
  </si>
  <si>
    <t xml:space="preserve">Uredska oprema i namještaj</t>
  </si>
  <si>
    <t xml:space="preserve">21.1.</t>
  </si>
  <si>
    <t xml:space="preserve">Računalna oprema</t>
  </si>
  <si>
    <t xml:space="preserve">21.2.</t>
  </si>
  <si>
    <t xml:space="preserve">Uredski namještaj</t>
  </si>
  <si>
    <t xml:space="preserve">EVM-2022-22.0.</t>
  </si>
  <si>
    <t xml:space="preserve">Komunikacijska oprema</t>
  </si>
  <si>
    <t xml:space="preserve">EVM-2022-23.0.</t>
  </si>
  <si>
    <t xml:space="preserve">Sportska i glazbena oprema</t>
  </si>
  <si>
    <t xml:space="preserve">EVM-2022-24.0.</t>
  </si>
  <si>
    <t xml:space="preserve">Uređaji. i oprema za ost. nam.</t>
  </si>
  <si>
    <t xml:space="preserve">U Zagrebu, 30. studeni 2021.</t>
  </si>
  <si>
    <t xml:space="preserve">Ravnateljica:</t>
  </si>
  <si>
    <t xml:space="preserve">Jelena Bojčić, prof.</t>
  </si>
  <si>
    <t xml:space="preserve">UKUPNO</t>
  </si>
  <si>
    <t xml:space="preserve">bez PDV-a</t>
  </si>
  <si>
    <t xml:space="preserve">stopa</t>
  </si>
  <si>
    <t xml:space="preserve">N.V . + PDV-a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</si>
</sst>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@"/>
    <numFmt numFmtId="167" formatCode="d/m/yyyy"/>
    <numFmt numFmtId="168" formatCode="d/mmm"/>
    <numFmt numFmtId="169" formatCode="0.00"/>
  </numFmts>
  <fonts count="18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</font>
    <font>
      <i val="true"/>
      <sz val="8"/>
      <color rgb="FF000000"/>
      <name val="Arial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tru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8" fontId="12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0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zbirna 2008-------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Downloads/Tajnica-%20Predlozak_PlanaNabave_2022%20%20CPV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90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N11" activeCellId="0" sqref="N1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4.01"/>
    <col collapsed="false" customWidth="true" hidden="false" outlineLevel="0" max="2" min="2" style="0" width="8.42"/>
    <col collapsed="false" customWidth="true" hidden="false" outlineLevel="0" max="3" min="3" style="0" width="34.14"/>
    <col collapsed="false" customWidth="true" hidden="false" outlineLevel="0" max="4" min="4" style="0" width="10.99"/>
    <col collapsed="false" customWidth="true" hidden="false" outlineLevel="0" max="5" min="5" style="0" width="12.86"/>
    <col collapsed="false" customWidth="true" hidden="false" outlineLevel="0" max="6" min="6" style="0" width="23.01"/>
    <col collapsed="false" customWidth="true" hidden="false" outlineLevel="0" max="7" min="7" style="0" width="10.29"/>
    <col collapsed="false" customWidth="true" hidden="false" outlineLevel="0" max="8" min="8" style="0" width="14.15"/>
    <col collapsed="false" customWidth="true" hidden="false" outlineLevel="0" max="9" min="9" style="0" width="12.71"/>
    <col collapsed="false" customWidth="true" hidden="false" outlineLevel="0" max="10" min="10" style="0" width="9.29"/>
    <col collapsed="false" customWidth="true" hidden="false" outlineLevel="0" max="11" min="11" style="0" width="10.14"/>
    <col collapsed="false" customWidth="true" hidden="false" outlineLevel="0" max="12" min="12" style="0" width="9"/>
  </cols>
  <sheetData>
    <row r="1" customFormat="false" ht="15.75" hidden="false" customHeight="false" outlineLevel="0" collapsed="false">
      <c r="A1" s="1" t="s">
        <v>0</v>
      </c>
      <c r="B1" s="1"/>
      <c r="C1" s="1"/>
    </row>
    <row r="2" customFormat="false" ht="15.75" hidden="false" customHeight="false" outlineLevel="0" collapsed="false">
      <c r="A2" s="1" t="s">
        <v>1</v>
      </c>
      <c r="B2" s="1"/>
      <c r="C2" s="1"/>
    </row>
    <row r="3" customFormat="false" ht="15.75" hidden="false" customHeight="false" outlineLevel="0" collapsed="false">
      <c r="A3" s="1" t="s">
        <v>2</v>
      </c>
      <c r="B3" s="1"/>
      <c r="C3" s="1"/>
    </row>
    <row r="5" customFormat="false" ht="15" hidden="false" customHeight="false" outlineLevel="0" collapsed="false">
      <c r="A5" s="2" t="s">
        <v>3</v>
      </c>
      <c r="B5" s="2"/>
    </row>
    <row r="7" customFormat="false" ht="15.75" hidden="false" customHeight="false" outlineLevel="0" collapsed="false">
      <c r="D7" s="3" t="s">
        <v>4</v>
      </c>
      <c r="E7" s="4"/>
      <c r="F7" s="4"/>
      <c r="G7" s="4"/>
    </row>
    <row r="8" customFormat="false" ht="15" hidden="false" customHeight="false" outlineLevel="0" collapsed="false">
      <c r="D8" s="2"/>
    </row>
    <row r="9" customFormat="false" ht="73.5" hidden="false" customHeight="true" outlineLevel="0" collapsed="false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  <c r="J9" s="5" t="s">
        <v>14</v>
      </c>
      <c r="K9" s="5" t="s">
        <v>15</v>
      </c>
      <c r="L9" s="5" t="s">
        <v>16</v>
      </c>
    </row>
    <row r="10" customFormat="false" ht="14.25" hidden="false" customHeight="true" outlineLevel="0" collapsed="false">
      <c r="A10" s="6" t="s">
        <v>17</v>
      </c>
      <c r="B10" s="6" t="s">
        <v>18</v>
      </c>
      <c r="C10" s="6" t="s">
        <v>19</v>
      </c>
      <c r="D10" s="6" t="s">
        <v>20</v>
      </c>
      <c r="E10" s="6" t="s">
        <v>21</v>
      </c>
      <c r="F10" s="6" t="s">
        <v>22</v>
      </c>
      <c r="G10" s="6" t="s">
        <v>23</v>
      </c>
      <c r="H10" s="6" t="s">
        <v>24</v>
      </c>
      <c r="I10" s="6" t="s">
        <v>25</v>
      </c>
      <c r="J10" s="6" t="s">
        <v>26</v>
      </c>
      <c r="K10" s="6" t="s">
        <v>27</v>
      </c>
      <c r="L10" s="6" t="s">
        <v>27</v>
      </c>
    </row>
    <row r="11" customFormat="false" ht="26.25" hidden="false" customHeight="true" outlineLevel="0" collapsed="false">
      <c r="A11" s="7" t="s">
        <v>28</v>
      </c>
      <c r="B11" s="7" t="n">
        <v>3211</v>
      </c>
      <c r="C11" s="8" t="s">
        <v>29</v>
      </c>
      <c r="D11" s="9" t="n">
        <v>63515000</v>
      </c>
      <c r="E11" s="10" t="n">
        <v>65000</v>
      </c>
      <c r="F11" s="11" t="s">
        <v>30</v>
      </c>
      <c r="G11" s="12" t="s">
        <v>31</v>
      </c>
      <c r="H11" s="13" t="s">
        <v>32</v>
      </c>
      <c r="I11" s="12" t="s">
        <v>31</v>
      </c>
      <c r="J11" s="14" t="s">
        <v>33</v>
      </c>
      <c r="K11" s="15" t="s">
        <v>34</v>
      </c>
      <c r="L11" s="16"/>
    </row>
    <row r="12" customFormat="false" ht="24" hidden="false" customHeight="true" outlineLevel="0" collapsed="false">
      <c r="A12" s="7" t="s">
        <v>35</v>
      </c>
      <c r="B12" s="7" t="n">
        <v>3213</v>
      </c>
      <c r="C12" s="8" t="s">
        <v>36</v>
      </c>
      <c r="D12" s="9" t="n">
        <v>80530000</v>
      </c>
      <c r="E12" s="10" t="n">
        <v>30000</v>
      </c>
      <c r="F12" s="11" t="s">
        <v>30</v>
      </c>
      <c r="G12" s="12" t="s">
        <v>31</v>
      </c>
      <c r="H12" s="13" t="s">
        <v>32</v>
      </c>
      <c r="I12" s="12" t="s">
        <v>31</v>
      </c>
      <c r="J12" s="14" t="s">
        <v>33</v>
      </c>
      <c r="K12" s="15" t="s">
        <v>34</v>
      </c>
      <c r="L12" s="16"/>
    </row>
    <row r="13" customFormat="false" ht="15" hidden="false" customHeight="false" outlineLevel="0" collapsed="false">
      <c r="A13" s="7" t="s">
        <v>37</v>
      </c>
      <c r="B13" s="7" t="n">
        <v>3221</v>
      </c>
      <c r="C13" s="17" t="s">
        <v>38</v>
      </c>
      <c r="D13" s="9"/>
      <c r="E13" s="10"/>
      <c r="F13" s="11"/>
      <c r="G13" s="12"/>
      <c r="H13" s="13"/>
      <c r="I13" s="12"/>
      <c r="J13" s="14"/>
      <c r="K13" s="15"/>
      <c r="L13" s="16"/>
    </row>
    <row r="14" customFormat="false" ht="15" hidden="false" customHeight="false" outlineLevel="0" collapsed="false">
      <c r="A14" s="18" t="s">
        <v>39</v>
      </c>
      <c r="B14" s="18"/>
      <c r="C14" s="19" t="s">
        <v>40</v>
      </c>
      <c r="D14" s="20" t="n">
        <v>30100000</v>
      </c>
      <c r="E14" s="21" t="n">
        <v>15600</v>
      </c>
      <c r="F14" s="11" t="s">
        <v>41</v>
      </c>
      <c r="G14" s="12" t="s">
        <v>31</v>
      </c>
      <c r="H14" s="13" t="s">
        <v>32</v>
      </c>
      <c r="I14" s="12" t="s">
        <v>31</v>
      </c>
      <c r="J14" s="14" t="s">
        <v>33</v>
      </c>
      <c r="K14" s="15" t="s">
        <v>34</v>
      </c>
      <c r="L14" s="16"/>
    </row>
    <row r="15" customFormat="false" ht="15" hidden="false" customHeight="false" outlineLevel="0" collapsed="false">
      <c r="A15" s="18" t="s">
        <v>42</v>
      </c>
      <c r="B15" s="18"/>
      <c r="C15" s="19" t="s">
        <v>43</v>
      </c>
      <c r="D15" s="20" t="n">
        <v>22200000</v>
      </c>
      <c r="E15" s="21" t="n">
        <v>9000</v>
      </c>
      <c r="F15" s="11" t="s">
        <v>41</v>
      </c>
      <c r="G15" s="12" t="s">
        <v>31</v>
      </c>
      <c r="H15" s="13" t="s">
        <v>32</v>
      </c>
      <c r="I15" s="12" t="s">
        <v>31</v>
      </c>
      <c r="J15" s="14" t="s">
        <v>33</v>
      </c>
      <c r="K15" s="15" t="s">
        <v>34</v>
      </c>
      <c r="L15" s="16"/>
    </row>
    <row r="16" customFormat="false" ht="15" hidden="false" customHeight="false" outlineLevel="0" collapsed="false">
      <c r="A16" s="18" t="s">
        <v>44</v>
      </c>
      <c r="B16" s="18"/>
      <c r="C16" s="19" t="s">
        <v>45</v>
      </c>
      <c r="D16" s="20" t="n">
        <v>39224000</v>
      </c>
      <c r="E16" s="21" t="n">
        <v>61500</v>
      </c>
      <c r="F16" s="11" t="s">
        <v>41</v>
      </c>
      <c r="G16" s="12" t="s">
        <v>31</v>
      </c>
      <c r="H16" s="13" t="s">
        <v>46</v>
      </c>
      <c r="I16" s="12" t="s">
        <v>31</v>
      </c>
      <c r="J16" s="14" t="s">
        <v>33</v>
      </c>
      <c r="K16" s="15" t="s">
        <v>34</v>
      </c>
      <c r="L16" s="16"/>
    </row>
    <row r="17" customFormat="false" ht="15" hidden="false" customHeight="false" outlineLevel="0" collapsed="false">
      <c r="A17" s="18" t="s">
        <v>47</v>
      </c>
      <c r="B17" s="18"/>
      <c r="C17" s="19" t="s">
        <v>48</v>
      </c>
      <c r="D17" s="20" t="n">
        <v>39830000</v>
      </c>
      <c r="E17" s="21" t="n">
        <v>53000</v>
      </c>
      <c r="F17" s="11" t="s">
        <v>41</v>
      </c>
      <c r="G17" s="12" t="s">
        <v>31</v>
      </c>
      <c r="H17" s="13" t="s">
        <v>46</v>
      </c>
      <c r="I17" s="12" t="s">
        <v>31</v>
      </c>
      <c r="J17" s="14" t="s">
        <v>33</v>
      </c>
      <c r="K17" s="15" t="s">
        <v>34</v>
      </c>
      <c r="L17" s="16"/>
    </row>
    <row r="18" customFormat="false" ht="15" hidden="false" customHeight="false" outlineLevel="0" collapsed="false">
      <c r="A18" s="18" t="s">
        <v>49</v>
      </c>
      <c r="B18" s="18"/>
      <c r="C18" s="19" t="s">
        <v>50</v>
      </c>
      <c r="D18" s="20" t="n">
        <v>33763000</v>
      </c>
      <c r="E18" s="21" t="n">
        <v>40000</v>
      </c>
      <c r="F18" s="11" t="s">
        <v>41</v>
      </c>
      <c r="G18" s="12" t="s">
        <v>31</v>
      </c>
      <c r="H18" s="13" t="s">
        <v>46</v>
      </c>
      <c r="I18" s="12" t="s">
        <v>31</v>
      </c>
      <c r="J18" s="14" t="s">
        <v>33</v>
      </c>
      <c r="K18" s="15" t="s">
        <v>34</v>
      </c>
      <c r="L18" s="16"/>
    </row>
    <row r="19" customFormat="false" ht="15" hidden="false" customHeight="false" outlineLevel="0" collapsed="false">
      <c r="A19" s="18" t="s">
        <v>51</v>
      </c>
      <c r="B19" s="18"/>
      <c r="C19" s="19" t="s">
        <v>52</v>
      </c>
      <c r="D19" s="20" t="n">
        <v>33711900</v>
      </c>
      <c r="E19" s="21" t="n">
        <v>9000</v>
      </c>
      <c r="F19" s="11" t="s">
        <v>41</v>
      </c>
      <c r="G19" s="12" t="s">
        <v>31</v>
      </c>
      <c r="H19" s="13" t="s">
        <v>46</v>
      </c>
      <c r="I19" s="12" t="s">
        <v>31</v>
      </c>
      <c r="J19" s="14" t="s">
        <v>33</v>
      </c>
      <c r="K19" s="15" t="s">
        <v>34</v>
      </c>
      <c r="L19" s="16"/>
    </row>
    <row r="20" customFormat="false" ht="15" hidden="false" customHeight="false" outlineLevel="0" collapsed="false">
      <c r="A20" s="7" t="s">
        <v>53</v>
      </c>
      <c r="B20" s="7" t="n">
        <v>3222</v>
      </c>
      <c r="C20" s="8" t="s">
        <v>54</v>
      </c>
      <c r="D20" s="20"/>
      <c r="E20" s="10"/>
      <c r="F20" s="11"/>
      <c r="G20" s="12"/>
      <c r="H20" s="13"/>
      <c r="I20" s="12"/>
      <c r="J20" s="14"/>
      <c r="K20" s="15"/>
      <c r="L20" s="16"/>
    </row>
    <row r="21" customFormat="false" ht="15" hidden="false" customHeight="false" outlineLevel="0" collapsed="false">
      <c r="A21" s="18" t="s">
        <v>55</v>
      </c>
      <c r="B21" s="18"/>
      <c r="C21" s="22" t="s">
        <v>56</v>
      </c>
      <c r="D21" s="20" t="n">
        <v>3142500</v>
      </c>
      <c r="E21" s="10" t="n">
        <v>25600</v>
      </c>
      <c r="F21" s="11" t="s">
        <v>41</v>
      </c>
      <c r="G21" s="12" t="s">
        <v>31</v>
      </c>
      <c r="H21" s="13" t="s">
        <v>46</v>
      </c>
      <c r="I21" s="12" t="s">
        <v>31</v>
      </c>
      <c r="J21" s="14" t="s">
        <v>33</v>
      </c>
      <c r="K21" s="15" t="s">
        <v>34</v>
      </c>
      <c r="L21" s="16"/>
    </row>
    <row r="22" customFormat="false" ht="15" hidden="false" customHeight="false" outlineLevel="0" collapsed="false">
      <c r="A22" s="18" t="s">
        <v>57</v>
      </c>
      <c r="B22" s="18"/>
      <c r="C22" s="22" t="s">
        <v>58</v>
      </c>
      <c r="D22" s="20" t="n">
        <v>1112100</v>
      </c>
      <c r="E22" s="10" t="n">
        <v>45800</v>
      </c>
      <c r="F22" s="11" t="s">
        <v>41</v>
      </c>
      <c r="G22" s="12" t="s">
        <v>31</v>
      </c>
      <c r="H22" s="13" t="s">
        <v>46</v>
      </c>
      <c r="I22" s="12" t="s">
        <v>31</v>
      </c>
      <c r="J22" s="14" t="s">
        <v>33</v>
      </c>
      <c r="K22" s="15" t="s">
        <v>34</v>
      </c>
      <c r="L22" s="16"/>
    </row>
    <row r="23" customFormat="false" ht="15" hidden="false" customHeight="false" outlineLevel="0" collapsed="false">
      <c r="A23" s="18" t="s">
        <v>59</v>
      </c>
      <c r="B23" s="18"/>
      <c r="C23" s="22" t="s">
        <v>60</v>
      </c>
      <c r="D23" s="20" t="n">
        <v>3221000</v>
      </c>
      <c r="E23" s="10" t="n">
        <v>141100</v>
      </c>
      <c r="F23" s="11" t="s">
        <v>41</v>
      </c>
      <c r="G23" s="12" t="s">
        <v>31</v>
      </c>
      <c r="H23" s="13" t="s">
        <v>46</v>
      </c>
      <c r="I23" s="12" t="s">
        <v>31</v>
      </c>
      <c r="J23" s="14" t="s">
        <v>33</v>
      </c>
      <c r="K23" s="15" t="s">
        <v>34</v>
      </c>
      <c r="L23" s="16"/>
    </row>
    <row r="24" customFormat="false" ht="15" hidden="false" customHeight="false" outlineLevel="0" collapsed="false">
      <c r="A24" s="18" t="s">
        <v>61</v>
      </c>
      <c r="B24" s="18"/>
      <c r="C24" s="22" t="s">
        <v>62</v>
      </c>
      <c r="D24" s="20" t="n">
        <v>3222000</v>
      </c>
      <c r="E24" s="10" t="n">
        <v>99900</v>
      </c>
      <c r="F24" s="11" t="s">
        <v>41</v>
      </c>
      <c r="G24" s="12" t="s">
        <v>31</v>
      </c>
      <c r="H24" s="13" t="s">
        <v>46</v>
      </c>
      <c r="I24" s="12" t="s">
        <v>31</v>
      </c>
      <c r="J24" s="14" t="s">
        <v>33</v>
      </c>
      <c r="K24" s="15" t="s">
        <v>34</v>
      </c>
      <c r="L24" s="16"/>
    </row>
    <row r="25" customFormat="false" ht="15" hidden="false" customHeight="false" outlineLevel="0" collapsed="false">
      <c r="A25" s="18" t="s">
        <v>63</v>
      </c>
      <c r="B25" s="18"/>
      <c r="C25" s="22" t="s">
        <v>64</v>
      </c>
      <c r="D25" s="20" t="n">
        <v>15100100</v>
      </c>
      <c r="E25" s="10" t="n">
        <v>205800</v>
      </c>
      <c r="F25" s="11" t="s">
        <v>65</v>
      </c>
      <c r="G25" s="12" t="s">
        <v>31</v>
      </c>
      <c r="H25" s="13" t="s">
        <v>46</v>
      </c>
      <c r="I25" s="12" t="s">
        <v>31</v>
      </c>
      <c r="J25" s="14" t="s">
        <v>33</v>
      </c>
      <c r="K25" s="15" t="s">
        <v>34</v>
      </c>
      <c r="L25" s="16"/>
    </row>
    <row r="26" customFormat="false" ht="15" hidden="false" customHeight="false" outlineLevel="0" collapsed="false">
      <c r="A26" s="18" t="s">
        <v>66</v>
      </c>
      <c r="B26" s="18"/>
      <c r="C26" s="22" t="s">
        <v>67</v>
      </c>
      <c r="D26" s="20" t="n">
        <v>15112130</v>
      </c>
      <c r="E26" s="10" t="n">
        <v>150600</v>
      </c>
      <c r="F26" s="11" t="s">
        <v>65</v>
      </c>
      <c r="G26" s="12" t="s">
        <v>31</v>
      </c>
      <c r="H26" s="13" t="s">
        <v>46</v>
      </c>
      <c r="I26" s="12" t="s">
        <v>31</v>
      </c>
      <c r="J26" s="14" t="s">
        <v>33</v>
      </c>
      <c r="K26" s="15" t="s">
        <v>34</v>
      </c>
      <c r="L26" s="16"/>
    </row>
    <row r="27" customFormat="false" ht="15" hidden="false" customHeight="false" outlineLevel="0" collapsed="false">
      <c r="A27" s="18" t="s">
        <v>68</v>
      </c>
      <c r="B27" s="18"/>
      <c r="C27" s="22" t="s">
        <v>69</v>
      </c>
      <c r="D27" s="20" t="n">
        <v>15113000</v>
      </c>
      <c r="E27" s="10" t="n">
        <v>143200</v>
      </c>
      <c r="F27" s="11" t="s">
        <v>65</v>
      </c>
      <c r="G27" s="12" t="s">
        <v>31</v>
      </c>
      <c r="H27" s="13" t="s">
        <v>46</v>
      </c>
      <c r="I27" s="12" t="s">
        <v>31</v>
      </c>
      <c r="J27" s="14" t="s">
        <v>33</v>
      </c>
      <c r="K27" s="15" t="s">
        <v>34</v>
      </c>
      <c r="L27" s="16"/>
    </row>
    <row r="28" customFormat="false" ht="15" hidden="false" customHeight="false" outlineLevel="0" collapsed="false">
      <c r="A28" s="18" t="s">
        <v>70</v>
      </c>
      <c r="B28" s="18"/>
      <c r="C28" s="22" t="s">
        <v>71</v>
      </c>
      <c r="D28" s="20" t="n">
        <v>15131000</v>
      </c>
      <c r="E28" s="10" t="n">
        <v>145200</v>
      </c>
      <c r="F28" s="11" t="s">
        <v>65</v>
      </c>
      <c r="G28" s="12" t="s">
        <v>31</v>
      </c>
      <c r="H28" s="13" t="s">
        <v>46</v>
      </c>
      <c r="I28" s="12" t="s">
        <v>31</v>
      </c>
      <c r="J28" s="14" t="s">
        <v>33</v>
      </c>
      <c r="K28" s="15" t="s">
        <v>34</v>
      </c>
      <c r="L28" s="16"/>
    </row>
    <row r="29" customFormat="false" ht="15" hidden="false" customHeight="false" outlineLevel="0" collapsed="false">
      <c r="A29" s="18" t="s">
        <v>72</v>
      </c>
      <c r="B29" s="18"/>
      <c r="C29" s="22" t="s">
        <v>73</v>
      </c>
      <c r="D29" s="20" t="n">
        <v>15221000</v>
      </c>
      <c r="E29" s="10" t="n">
        <v>135600</v>
      </c>
      <c r="F29" s="11" t="s">
        <v>65</v>
      </c>
      <c r="G29" s="12" t="s">
        <v>31</v>
      </c>
      <c r="H29" s="13" t="s">
        <v>46</v>
      </c>
      <c r="I29" s="12" t="s">
        <v>31</v>
      </c>
      <c r="J29" s="14" t="s">
        <v>33</v>
      </c>
      <c r="K29" s="15" t="s">
        <v>34</v>
      </c>
      <c r="L29" s="16"/>
    </row>
    <row r="30" customFormat="false" ht="15" hidden="false" customHeight="false" outlineLevel="0" collapsed="false">
      <c r="A30" s="18" t="s">
        <v>74</v>
      </c>
      <c r="B30" s="18"/>
      <c r="C30" s="22" t="s">
        <v>75</v>
      </c>
      <c r="D30" s="20" t="n">
        <v>15241000</v>
      </c>
      <c r="E30" s="10" t="n">
        <v>15500</v>
      </c>
      <c r="F30" s="11" t="s">
        <v>41</v>
      </c>
      <c r="G30" s="12" t="s">
        <v>31</v>
      </c>
      <c r="H30" s="13" t="s">
        <v>46</v>
      </c>
      <c r="I30" s="12" t="s">
        <v>31</v>
      </c>
      <c r="J30" s="14" t="s">
        <v>33</v>
      </c>
      <c r="K30" s="15" t="s">
        <v>34</v>
      </c>
      <c r="L30" s="16"/>
    </row>
    <row r="31" customFormat="false" ht="15" hidden="false" customHeight="false" outlineLevel="0" collapsed="false">
      <c r="A31" s="18" t="s">
        <v>76</v>
      </c>
      <c r="B31" s="18"/>
      <c r="C31" s="22" t="s">
        <v>77</v>
      </c>
      <c r="D31" s="20" t="n">
        <v>15980000</v>
      </c>
      <c r="E31" s="10" t="n">
        <v>72700</v>
      </c>
      <c r="F31" s="11" t="s">
        <v>41</v>
      </c>
      <c r="G31" s="12" t="s">
        <v>31</v>
      </c>
      <c r="H31" s="13" t="s">
        <v>46</v>
      </c>
      <c r="I31" s="12" t="s">
        <v>31</v>
      </c>
      <c r="J31" s="14" t="s">
        <v>33</v>
      </c>
      <c r="K31" s="15" t="s">
        <v>34</v>
      </c>
      <c r="L31" s="16"/>
    </row>
    <row r="32" customFormat="false" ht="16.5" hidden="false" customHeight="true" outlineLevel="0" collapsed="false">
      <c r="A32" s="18" t="s">
        <v>78</v>
      </c>
      <c r="B32" s="18"/>
      <c r="C32" s="22" t="s">
        <v>79</v>
      </c>
      <c r="D32" s="20" t="n">
        <v>15331000</v>
      </c>
      <c r="E32" s="10" t="n">
        <v>43600</v>
      </c>
      <c r="F32" s="11" t="s">
        <v>41</v>
      </c>
      <c r="G32" s="12" t="s">
        <v>31</v>
      </c>
      <c r="H32" s="13" t="s">
        <v>46</v>
      </c>
      <c r="I32" s="12" t="s">
        <v>31</v>
      </c>
      <c r="J32" s="14" t="s">
        <v>33</v>
      </c>
      <c r="K32" s="15" t="s">
        <v>34</v>
      </c>
      <c r="L32" s="16"/>
    </row>
    <row r="33" customFormat="false" ht="15" hidden="false" customHeight="false" outlineLevel="0" collapsed="false">
      <c r="A33" s="18" t="s">
        <v>80</v>
      </c>
      <c r="B33" s="18"/>
      <c r="C33" s="22" t="s">
        <v>81</v>
      </c>
      <c r="D33" s="20" t="n">
        <v>15331170</v>
      </c>
      <c r="E33" s="10" t="n">
        <v>36400</v>
      </c>
      <c r="F33" s="11" t="s">
        <v>41</v>
      </c>
      <c r="G33" s="12" t="s">
        <v>31</v>
      </c>
      <c r="H33" s="13" t="s">
        <v>46</v>
      </c>
      <c r="I33" s="12" t="s">
        <v>31</v>
      </c>
      <c r="J33" s="14" t="s">
        <v>33</v>
      </c>
      <c r="K33" s="15" t="s">
        <v>34</v>
      </c>
      <c r="L33" s="16"/>
    </row>
    <row r="34" customFormat="false" ht="15" hidden="false" customHeight="false" outlineLevel="0" collapsed="false">
      <c r="A34" s="18" t="s">
        <v>82</v>
      </c>
      <c r="B34" s="18"/>
      <c r="C34" s="22" t="s">
        <v>83</v>
      </c>
      <c r="D34" s="20" t="n">
        <v>15896000</v>
      </c>
      <c r="E34" s="10" t="n">
        <v>73700</v>
      </c>
      <c r="F34" s="11" t="s">
        <v>41</v>
      </c>
      <c r="G34" s="12" t="s">
        <v>31</v>
      </c>
      <c r="H34" s="13" t="s">
        <v>46</v>
      </c>
      <c r="I34" s="12" t="s">
        <v>31</v>
      </c>
      <c r="J34" s="14" t="s">
        <v>33</v>
      </c>
      <c r="K34" s="15" t="s">
        <v>34</v>
      </c>
      <c r="L34" s="16"/>
    </row>
    <row r="35" customFormat="false" ht="15" hidden="false" customHeight="false" outlineLevel="0" collapsed="false">
      <c r="A35" s="18" t="s">
        <v>84</v>
      </c>
      <c r="B35" s="18"/>
      <c r="C35" s="22" t="s">
        <v>85</v>
      </c>
      <c r="D35" s="20" t="n">
        <v>15400000</v>
      </c>
      <c r="E35" s="10" t="n">
        <v>48000</v>
      </c>
      <c r="F35" s="11" t="s">
        <v>41</v>
      </c>
      <c r="G35" s="12" t="s">
        <v>31</v>
      </c>
      <c r="H35" s="13" t="s">
        <v>46</v>
      </c>
      <c r="I35" s="12" t="s">
        <v>31</v>
      </c>
      <c r="J35" s="14" t="s">
        <v>33</v>
      </c>
      <c r="K35" s="15" t="s">
        <v>34</v>
      </c>
      <c r="L35" s="16"/>
    </row>
    <row r="36" customFormat="false" ht="15" hidden="false" customHeight="false" outlineLevel="0" collapsed="false">
      <c r="A36" s="18" t="s">
        <v>86</v>
      </c>
      <c r="B36" s="18"/>
      <c r="C36" s="22" t="s">
        <v>87</v>
      </c>
      <c r="D36" s="20" t="n">
        <v>15500000</v>
      </c>
      <c r="E36" s="10" t="n">
        <v>186100</v>
      </c>
      <c r="F36" s="11" t="s">
        <v>65</v>
      </c>
      <c r="G36" s="12" t="s">
        <v>31</v>
      </c>
      <c r="H36" s="13" t="s">
        <v>46</v>
      </c>
      <c r="I36" s="12" t="s">
        <v>31</v>
      </c>
      <c r="J36" s="14" t="s">
        <v>33</v>
      </c>
      <c r="K36" s="15" t="s">
        <v>34</v>
      </c>
      <c r="L36" s="16"/>
    </row>
    <row r="37" customFormat="false" ht="15" hidden="false" customHeight="false" outlineLevel="0" collapsed="false">
      <c r="A37" s="18" t="s">
        <v>88</v>
      </c>
      <c r="B37" s="18"/>
      <c r="C37" s="22" t="s">
        <v>89</v>
      </c>
      <c r="D37" s="20" t="n">
        <v>15612200</v>
      </c>
      <c r="E37" s="10" t="n">
        <v>19700</v>
      </c>
      <c r="F37" s="11" t="s">
        <v>41</v>
      </c>
      <c r="G37" s="12" t="s">
        <v>31</v>
      </c>
      <c r="H37" s="13" t="s">
        <v>46</v>
      </c>
      <c r="I37" s="12" t="s">
        <v>31</v>
      </c>
      <c r="J37" s="14" t="s">
        <v>33</v>
      </c>
      <c r="K37" s="15" t="s">
        <v>34</v>
      </c>
      <c r="L37" s="16"/>
    </row>
    <row r="38" customFormat="false" ht="15" hidden="false" customHeight="true" outlineLevel="0" collapsed="false">
      <c r="A38" s="18" t="s">
        <v>90</v>
      </c>
      <c r="B38" s="18"/>
      <c r="C38" s="22" t="s">
        <v>91</v>
      </c>
      <c r="D38" s="20" t="n">
        <v>15810000</v>
      </c>
      <c r="E38" s="10" t="n">
        <v>199300</v>
      </c>
      <c r="F38" s="11" t="s">
        <v>65</v>
      </c>
      <c r="G38" s="12" t="s">
        <v>31</v>
      </c>
      <c r="H38" s="13" t="s">
        <v>46</v>
      </c>
      <c r="I38" s="12" t="s">
        <v>31</v>
      </c>
      <c r="J38" s="14" t="s">
        <v>33</v>
      </c>
      <c r="K38" s="15" t="s">
        <v>34</v>
      </c>
      <c r="L38" s="16"/>
    </row>
    <row r="39" customFormat="false" ht="15" hidden="false" customHeight="false" outlineLevel="0" collapsed="false">
      <c r="A39" s="18" t="s">
        <v>92</v>
      </c>
      <c r="B39" s="18"/>
      <c r="C39" s="22" t="s">
        <v>93</v>
      </c>
      <c r="D39" s="20" t="n">
        <v>15840000</v>
      </c>
      <c r="E39" s="10" t="n">
        <v>55600</v>
      </c>
      <c r="F39" s="11" t="s">
        <v>41</v>
      </c>
      <c r="G39" s="12" t="s">
        <v>31</v>
      </c>
      <c r="H39" s="13" t="s">
        <v>46</v>
      </c>
      <c r="I39" s="12" t="s">
        <v>31</v>
      </c>
      <c r="J39" s="14" t="s">
        <v>33</v>
      </c>
      <c r="K39" s="15" t="s">
        <v>34</v>
      </c>
      <c r="L39" s="16"/>
    </row>
    <row r="40" customFormat="false" ht="15" hidden="false" customHeight="false" outlineLevel="0" collapsed="false">
      <c r="A40" s="18" t="s">
        <v>94</v>
      </c>
      <c r="B40" s="18"/>
      <c r="C40" s="22" t="s">
        <v>95</v>
      </c>
      <c r="D40" s="20" t="n">
        <v>15831200</v>
      </c>
      <c r="E40" s="10" t="n">
        <v>10700</v>
      </c>
      <c r="F40" s="11" t="s">
        <v>41</v>
      </c>
      <c r="G40" s="12" t="s">
        <v>31</v>
      </c>
      <c r="H40" s="13" t="s">
        <v>46</v>
      </c>
      <c r="I40" s="12" t="s">
        <v>31</v>
      </c>
      <c r="J40" s="14" t="s">
        <v>33</v>
      </c>
      <c r="K40" s="15" t="s">
        <v>34</v>
      </c>
      <c r="L40" s="16"/>
    </row>
    <row r="41" customFormat="false" ht="15" hidden="false" customHeight="false" outlineLevel="0" collapsed="false">
      <c r="A41" s="18" t="s">
        <v>96</v>
      </c>
      <c r="B41" s="18"/>
      <c r="C41" s="22" t="s">
        <v>97</v>
      </c>
      <c r="D41" s="20" t="n">
        <v>15851000</v>
      </c>
      <c r="E41" s="10" t="n">
        <v>35000</v>
      </c>
      <c r="F41" s="11" t="s">
        <v>41</v>
      </c>
      <c r="G41" s="12" t="s">
        <v>31</v>
      </c>
      <c r="H41" s="13" t="s">
        <v>46</v>
      </c>
      <c r="I41" s="12" t="s">
        <v>31</v>
      </c>
      <c r="J41" s="14" t="s">
        <v>33</v>
      </c>
      <c r="K41" s="15" t="s">
        <v>34</v>
      </c>
      <c r="L41" s="16"/>
    </row>
    <row r="42" customFormat="false" ht="15" hidden="false" customHeight="false" outlineLevel="0" collapsed="false">
      <c r="A42" s="18" t="s">
        <v>98</v>
      </c>
      <c r="B42" s="18"/>
      <c r="C42" s="22" t="s">
        <v>99</v>
      </c>
      <c r="D42" s="20" t="n">
        <v>15851000</v>
      </c>
      <c r="E42" s="10" t="n">
        <v>58000</v>
      </c>
      <c r="F42" s="11" t="s">
        <v>41</v>
      </c>
      <c r="G42" s="12" t="s">
        <v>31</v>
      </c>
      <c r="H42" s="13" t="s">
        <v>46</v>
      </c>
      <c r="I42" s="12" t="s">
        <v>31</v>
      </c>
      <c r="J42" s="14" t="s">
        <v>33</v>
      </c>
      <c r="K42" s="15" t="s">
        <v>34</v>
      </c>
      <c r="L42" s="16"/>
    </row>
    <row r="43" customFormat="false" ht="15" hidden="false" customHeight="false" outlineLevel="0" collapsed="false">
      <c r="A43" s="18" t="s">
        <v>100</v>
      </c>
      <c r="B43" s="18"/>
      <c r="C43" s="22" t="s">
        <v>101</v>
      </c>
      <c r="D43" s="20" t="n">
        <v>15865000</v>
      </c>
      <c r="E43" s="10" t="n">
        <v>5500</v>
      </c>
      <c r="F43" s="11" t="s">
        <v>41</v>
      </c>
      <c r="G43" s="12" t="s">
        <v>31</v>
      </c>
      <c r="H43" s="13" t="s">
        <v>46</v>
      </c>
      <c r="I43" s="12" t="s">
        <v>31</v>
      </c>
      <c r="J43" s="14" t="s">
        <v>33</v>
      </c>
      <c r="K43" s="15" t="s">
        <v>34</v>
      </c>
      <c r="L43" s="16"/>
    </row>
    <row r="44" customFormat="false" ht="15" hidden="false" customHeight="false" outlineLevel="0" collapsed="false">
      <c r="A44" s="18" t="s">
        <v>102</v>
      </c>
      <c r="B44" s="18"/>
      <c r="C44" s="22" t="s">
        <v>103</v>
      </c>
      <c r="D44" s="20" t="n">
        <v>15872000</v>
      </c>
      <c r="E44" s="10" t="n">
        <v>30700</v>
      </c>
      <c r="F44" s="11" t="s">
        <v>41</v>
      </c>
      <c r="G44" s="12" t="s">
        <v>31</v>
      </c>
      <c r="H44" s="13" t="s">
        <v>46</v>
      </c>
      <c r="I44" s="12" t="s">
        <v>31</v>
      </c>
      <c r="J44" s="14" t="s">
        <v>33</v>
      </c>
      <c r="K44" s="15" t="s">
        <v>34</v>
      </c>
      <c r="L44" s="16"/>
    </row>
    <row r="45" customFormat="false" ht="15" hidden="false" customHeight="false" outlineLevel="0" collapsed="false">
      <c r="A45" s="7" t="s">
        <v>104</v>
      </c>
      <c r="B45" s="7" t="n">
        <v>3223</v>
      </c>
      <c r="C45" s="8" t="s">
        <v>105</v>
      </c>
      <c r="D45" s="20"/>
      <c r="E45" s="10"/>
      <c r="F45" s="11"/>
      <c r="G45" s="12"/>
      <c r="H45" s="13"/>
      <c r="I45" s="12"/>
      <c r="J45" s="14"/>
      <c r="K45" s="23"/>
      <c r="L45" s="16"/>
    </row>
    <row r="46" customFormat="false" ht="15" hidden="false" customHeight="false" outlineLevel="0" collapsed="false">
      <c r="A46" s="18" t="s">
        <v>106</v>
      </c>
      <c r="B46" s="18"/>
      <c r="C46" s="24" t="s">
        <v>107</v>
      </c>
      <c r="D46" s="20" t="n">
        <v>9310000</v>
      </c>
      <c r="E46" s="10" t="n">
        <v>450000</v>
      </c>
      <c r="F46" s="11" t="s">
        <v>65</v>
      </c>
      <c r="G46" s="12" t="s">
        <v>31</v>
      </c>
      <c r="H46" s="13" t="s">
        <v>108</v>
      </c>
      <c r="I46" s="12" t="s">
        <v>31</v>
      </c>
      <c r="J46" s="14" t="s">
        <v>109</v>
      </c>
      <c r="K46" s="15" t="s">
        <v>34</v>
      </c>
      <c r="L46" s="16"/>
    </row>
    <row r="47" customFormat="false" ht="15" hidden="false" customHeight="false" outlineLevel="0" collapsed="false">
      <c r="A47" s="18" t="s">
        <v>110</v>
      </c>
      <c r="B47" s="18"/>
      <c r="C47" s="24" t="s">
        <v>111</v>
      </c>
      <c r="D47" s="20" t="n">
        <v>40300000</v>
      </c>
      <c r="E47" s="10" t="n">
        <v>845000</v>
      </c>
      <c r="F47" s="11" t="s">
        <v>65</v>
      </c>
      <c r="G47" s="12" t="s">
        <v>31</v>
      </c>
      <c r="H47" s="13" t="s">
        <v>108</v>
      </c>
      <c r="I47" s="12" t="s">
        <v>31</v>
      </c>
      <c r="J47" s="14" t="s">
        <v>33</v>
      </c>
      <c r="K47" s="15" t="s">
        <v>34</v>
      </c>
      <c r="L47" s="16"/>
    </row>
    <row r="48" customFormat="false" ht="15" hidden="false" customHeight="false" outlineLevel="0" collapsed="false">
      <c r="A48" s="18" t="s">
        <v>112</v>
      </c>
      <c r="B48" s="18"/>
      <c r="C48" s="24" t="s">
        <v>113</v>
      </c>
      <c r="D48" s="20" t="n">
        <v>9123000</v>
      </c>
      <c r="E48" s="10" t="n">
        <v>20000</v>
      </c>
      <c r="F48" s="11" t="s">
        <v>65</v>
      </c>
      <c r="G48" s="12" t="s">
        <v>31</v>
      </c>
      <c r="H48" s="13" t="s">
        <v>108</v>
      </c>
      <c r="I48" s="12" t="s">
        <v>31</v>
      </c>
      <c r="J48" s="14" t="s">
        <v>33</v>
      </c>
      <c r="K48" s="15" t="s">
        <v>34</v>
      </c>
      <c r="L48" s="16"/>
    </row>
    <row r="49" customFormat="false" ht="15" hidden="false" customHeight="false" outlineLevel="0" collapsed="false">
      <c r="A49" s="18" t="s">
        <v>114</v>
      </c>
      <c r="B49" s="18"/>
      <c r="C49" s="24" t="s">
        <v>115</v>
      </c>
      <c r="D49" s="20" t="n">
        <v>9132000</v>
      </c>
      <c r="E49" s="10" t="n">
        <v>20200</v>
      </c>
      <c r="F49" s="11" t="s">
        <v>65</v>
      </c>
      <c r="G49" s="12" t="s">
        <v>31</v>
      </c>
      <c r="H49" s="13" t="s">
        <v>108</v>
      </c>
      <c r="I49" s="12" t="s">
        <v>31</v>
      </c>
      <c r="J49" s="14" t="s">
        <v>33</v>
      </c>
      <c r="K49" s="15" t="s">
        <v>34</v>
      </c>
      <c r="L49" s="16"/>
    </row>
    <row r="50" customFormat="false" ht="15" hidden="false" customHeight="false" outlineLevel="0" collapsed="false">
      <c r="A50" s="7" t="s">
        <v>116</v>
      </c>
      <c r="B50" s="7" t="n">
        <v>3224</v>
      </c>
      <c r="C50" s="8" t="s">
        <v>117</v>
      </c>
      <c r="D50" s="20"/>
      <c r="E50" s="10"/>
      <c r="F50" s="11"/>
      <c r="G50" s="12"/>
      <c r="H50" s="13"/>
      <c r="I50" s="12"/>
      <c r="J50" s="14"/>
      <c r="K50" s="15"/>
      <c r="L50" s="16"/>
    </row>
    <row r="51" customFormat="false" ht="15" hidden="false" customHeight="false" outlineLevel="0" collapsed="false">
      <c r="A51" s="18" t="s">
        <v>118</v>
      </c>
      <c r="B51" s="18"/>
      <c r="C51" s="24" t="s">
        <v>119</v>
      </c>
      <c r="D51" s="20" t="n">
        <v>31000000</v>
      </c>
      <c r="E51" s="10" t="n">
        <v>50000</v>
      </c>
      <c r="F51" s="11" t="s">
        <v>41</v>
      </c>
      <c r="G51" s="12" t="s">
        <v>31</v>
      </c>
      <c r="H51" s="25" t="s">
        <v>46</v>
      </c>
      <c r="I51" s="12" t="s">
        <v>31</v>
      </c>
      <c r="J51" s="14" t="s">
        <v>33</v>
      </c>
      <c r="K51" s="15" t="s">
        <v>34</v>
      </c>
      <c r="L51" s="16"/>
    </row>
    <row r="52" customFormat="false" ht="15" hidden="false" customHeight="false" outlineLevel="0" collapsed="false">
      <c r="A52" s="18" t="s">
        <v>120</v>
      </c>
      <c r="B52" s="18"/>
      <c r="C52" s="24" t="s">
        <v>121</v>
      </c>
      <c r="D52" s="20" t="n">
        <v>44100000</v>
      </c>
      <c r="E52" s="10" t="n">
        <v>140000</v>
      </c>
      <c r="F52" s="11" t="s">
        <v>41</v>
      </c>
      <c r="G52" s="12" t="s">
        <v>31</v>
      </c>
      <c r="H52" s="25" t="s">
        <v>46</v>
      </c>
      <c r="I52" s="12" t="s">
        <v>31</v>
      </c>
      <c r="J52" s="14" t="s">
        <v>33</v>
      </c>
      <c r="K52" s="15" t="s">
        <v>34</v>
      </c>
      <c r="L52" s="16"/>
    </row>
    <row r="53" customFormat="false" ht="15" hidden="false" customHeight="false" outlineLevel="0" collapsed="false">
      <c r="A53" s="18" t="s">
        <v>122</v>
      </c>
      <c r="B53" s="18"/>
      <c r="C53" s="24" t="s">
        <v>123</v>
      </c>
      <c r="D53" s="20" t="n">
        <v>44400000</v>
      </c>
      <c r="E53" s="10" t="n">
        <v>10000</v>
      </c>
      <c r="F53" s="11" t="s">
        <v>41</v>
      </c>
      <c r="G53" s="12" t="s">
        <v>31</v>
      </c>
      <c r="H53" s="25" t="s">
        <v>32</v>
      </c>
      <c r="I53" s="12" t="s">
        <v>31</v>
      </c>
      <c r="J53" s="14" t="s">
        <v>33</v>
      </c>
      <c r="K53" s="15" t="s">
        <v>34</v>
      </c>
      <c r="L53" s="16"/>
    </row>
    <row r="54" customFormat="false" ht="15" hidden="false" customHeight="false" outlineLevel="0" collapsed="false">
      <c r="A54" s="7" t="s">
        <v>124</v>
      </c>
      <c r="B54" s="7" t="n">
        <v>3225</v>
      </c>
      <c r="C54" s="8" t="s">
        <v>125</v>
      </c>
      <c r="D54" s="9"/>
      <c r="E54" s="10"/>
      <c r="F54" s="11"/>
      <c r="G54" s="12"/>
      <c r="H54" s="13"/>
      <c r="I54" s="12"/>
      <c r="J54" s="14"/>
      <c r="K54" s="23"/>
      <c r="L54" s="16"/>
    </row>
    <row r="55" customFormat="false" ht="15" hidden="false" customHeight="false" outlineLevel="0" collapsed="false">
      <c r="A55" s="18" t="s">
        <v>126</v>
      </c>
      <c r="B55" s="18"/>
      <c r="C55" s="24" t="s">
        <v>127</v>
      </c>
      <c r="D55" s="20" t="n">
        <v>39143110</v>
      </c>
      <c r="E55" s="10" t="n">
        <v>50000</v>
      </c>
      <c r="F55" s="11" t="s">
        <v>41</v>
      </c>
      <c r="G55" s="12" t="s">
        <v>31</v>
      </c>
      <c r="H55" s="13" t="s">
        <v>46</v>
      </c>
      <c r="I55" s="12" t="s">
        <v>31</v>
      </c>
      <c r="J55" s="14" t="s">
        <v>33</v>
      </c>
      <c r="K55" s="15" t="s">
        <v>34</v>
      </c>
      <c r="L55" s="16"/>
    </row>
    <row r="56" customFormat="false" ht="15" hidden="false" customHeight="false" outlineLevel="0" collapsed="false">
      <c r="A56" s="18" t="s">
        <v>128</v>
      </c>
      <c r="B56" s="18"/>
      <c r="C56" s="24" t="s">
        <v>129</v>
      </c>
      <c r="D56" s="20" t="n">
        <v>39220000</v>
      </c>
      <c r="E56" s="10" t="n">
        <v>20400</v>
      </c>
      <c r="F56" s="11" t="s">
        <v>41</v>
      </c>
      <c r="G56" s="12" t="s">
        <v>31</v>
      </c>
      <c r="H56" s="25" t="s">
        <v>46</v>
      </c>
      <c r="I56" s="12" t="s">
        <v>31</v>
      </c>
      <c r="J56" s="14" t="s">
        <v>33</v>
      </c>
      <c r="K56" s="15" t="s">
        <v>34</v>
      </c>
      <c r="L56" s="16"/>
    </row>
    <row r="57" customFormat="false" ht="23.25" hidden="false" customHeight="false" outlineLevel="0" collapsed="false">
      <c r="A57" s="7" t="s">
        <v>130</v>
      </c>
      <c r="B57" s="7" t="n">
        <v>3227</v>
      </c>
      <c r="C57" s="8" t="s">
        <v>131</v>
      </c>
      <c r="D57" s="9" t="n">
        <v>18110000</v>
      </c>
      <c r="E57" s="10" t="n">
        <v>20000</v>
      </c>
      <c r="F57" s="11" t="s">
        <v>30</v>
      </c>
      <c r="G57" s="12" t="s">
        <v>31</v>
      </c>
      <c r="H57" s="25" t="s">
        <v>32</v>
      </c>
      <c r="I57" s="12" t="s">
        <v>31</v>
      </c>
      <c r="J57" s="14" t="s">
        <v>33</v>
      </c>
      <c r="K57" s="15" t="s">
        <v>34</v>
      </c>
      <c r="L57" s="16"/>
    </row>
    <row r="58" customFormat="false" ht="23.25" hidden="false" customHeight="false" outlineLevel="0" collapsed="false">
      <c r="A58" s="7" t="s">
        <v>132</v>
      </c>
      <c r="B58" s="7" t="n">
        <v>3231</v>
      </c>
      <c r="C58" s="8" t="s">
        <v>133</v>
      </c>
      <c r="D58" s="9" t="n">
        <v>64000000</v>
      </c>
      <c r="E58" s="10" t="n">
        <v>36000</v>
      </c>
      <c r="F58" s="11" t="s">
        <v>30</v>
      </c>
      <c r="G58" s="12" t="s">
        <v>31</v>
      </c>
      <c r="H58" s="13" t="s">
        <v>108</v>
      </c>
      <c r="I58" s="12" t="s">
        <v>31</v>
      </c>
      <c r="J58" s="14" t="s">
        <v>33</v>
      </c>
      <c r="K58" s="15" t="s">
        <v>34</v>
      </c>
      <c r="L58" s="16"/>
    </row>
    <row r="59" customFormat="false" ht="15" hidden="false" customHeight="false" outlineLevel="0" collapsed="false">
      <c r="A59" s="7" t="s">
        <v>134</v>
      </c>
      <c r="B59" s="7" t="n">
        <v>3232</v>
      </c>
      <c r="C59" s="8" t="s">
        <v>135</v>
      </c>
      <c r="D59" s="9"/>
      <c r="E59" s="10"/>
      <c r="F59" s="11"/>
      <c r="G59" s="12"/>
      <c r="H59" s="13"/>
      <c r="I59" s="12"/>
      <c r="J59" s="14"/>
      <c r="K59" s="23"/>
      <c r="L59" s="16"/>
    </row>
    <row r="60" customFormat="false" ht="15" hidden="false" customHeight="false" outlineLevel="0" collapsed="false">
      <c r="A60" s="18" t="s">
        <v>136</v>
      </c>
      <c r="B60" s="18"/>
      <c r="C60" s="24" t="s">
        <v>137</v>
      </c>
      <c r="D60" s="20" t="n">
        <v>50310000</v>
      </c>
      <c r="E60" s="10" t="n">
        <v>150000</v>
      </c>
      <c r="F60" s="11" t="s">
        <v>41</v>
      </c>
      <c r="G60" s="12" t="s">
        <v>31</v>
      </c>
      <c r="H60" s="25" t="s">
        <v>46</v>
      </c>
      <c r="I60" s="12" t="s">
        <v>31</v>
      </c>
      <c r="J60" s="14" t="s">
        <v>33</v>
      </c>
      <c r="K60" s="15" t="s">
        <v>34</v>
      </c>
      <c r="L60" s="16"/>
    </row>
    <row r="61" customFormat="false" ht="15" hidden="false" customHeight="false" outlineLevel="0" collapsed="false">
      <c r="A61" s="26" t="s">
        <v>138</v>
      </c>
      <c r="B61" s="26"/>
      <c r="C61" s="24" t="s">
        <v>139</v>
      </c>
      <c r="D61" s="20" t="n">
        <v>50700000</v>
      </c>
      <c r="E61" s="10" t="n">
        <v>50000</v>
      </c>
      <c r="F61" s="11" t="s">
        <v>41</v>
      </c>
      <c r="G61" s="12" t="s">
        <v>31</v>
      </c>
      <c r="H61" s="25" t="s">
        <v>46</v>
      </c>
      <c r="I61" s="12" t="s">
        <v>31</v>
      </c>
      <c r="J61" s="14" t="s">
        <v>33</v>
      </c>
      <c r="K61" s="15" t="s">
        <v>34</v>
      </c>
      <c r="L61" s="16"/>
    </row>
    <row r="62" customFormat="false" ht="15" hidden="false" customHeight="false" outlineLevel="0" collapsed="false">
      <c r="A62" s="18" t="s">
        <v>140</v>
      </c>
      <c r="B62" s="18"/>
      <c r="C62" s="24" t="s">
        <v>141</v>
      </c>
      <c r="D62" s="20" t="n">
        <v>50700000</v>
      </c>
      <c r="E62" s="10" t="n">
        <v>53000</v>
      </c>
      <c r="F62" s="11" t="s">
        <v>41</v>
      </c>
      <c r="G62" s="12" t="s">
        <v>31</v>
      </c>
      <c r="H62" s="25" t="s">
        <v>46</v>
      </c>
      <c r="I62" s="12" t="s">
        <v>31</v>
      </c>
      <c r="J62" s="14" t="s">
        <v>33</v>
      </c>
      <c r="K62" s="15" t="s">
        <v>34</v>
      </c>
      <c r="L62" s="16"/>
    </row>
    <row r="63" customFormat="false" ht="15" hidden="false" customHeight="false" outlineLevel="0" collapsed="false">
      <c r="A63" s="18" t="s">
        <v>142</v>
      </c>
      <c r="B63" s="18"/>
      <c r="C63" s="24" t="s">
        <v>143</v>
      </c>
      <c r="D63" s="20" t="n">
        <v>50310000</v>
      </c>
      <c r="E63" s="10" t="n">
        <v>25400</v>
      </c>
      <c r="F63" s="11" t="s">
        <v>41</v>
      </c>
      <c r="G63" s="12" t="s">
        <v>31</v>
      </c>
      <c r="H63" s="25" t="s">
        <v>32</v>
      </c>
      <c r="I63" s="12" t="s">
        <v>31</v>
      </c>
      <c r="J63" s="14" t="s">
        <v>33</v>
      </c>
      <c r="K63" s="15" t="s">
        <v>34</v>
      </c>
      <c r="L63" s="16"/>
    </row>
    <row r="64" customFormat="false" ht="15" hidden="false" customHeight="false" outlineLevel="0" collapsed="false">
      <c r="A64" s="7" t="s">
        <v>144</v>
      </c>
      <c r="B64" s="7" t="n">
        <v>3233</v>
      </c>
      <c r="C64" s="8" t="s">
        <v>145</v>
      </c>
      <c r="D64" s="9"/>
      <c r="E64" s="10"/>
      <c r="F64" s="11"/>
      <c r="G64" s="12"/>
      <c r="H64" s="27"/>
      <c r="I64" s="12"/>
      <c r="J64" s="14"/>
      <c r="K64" s="15"/>
      <c r="L64" s="16"/>
    </row>
    <row r="65" customFormat="false" ht="23.25" hidden="false" customHeight="false" outlineLevel="0" collapsed="false">
      <c r="A65" s="18" t="s">
        <v>146</v>
      </c>
      <c r="B65" s="18"/>
      <c r="C65" s="24" t="s">
        <v>147</v>
      </c>
      <c r="D65" s="20" t="n">
        <v>22462000</v>
      </c>
      <c r="E65" s="10" t="n">
        <v>8000</v>
      </c>
      <c r="F65" s="11" t="s">
        <v>30</v>
      </c>
      <c r="G65" s="12" t="s">
        <v>31</v>
      </c>
      <c r="H65" s="25" t="s">
        <v>32</v>
      </c>
      <c r="I65" s="12" t="s">
        <v>31</v>
      </c>
      <c r="J65" s="14" t="s">
        <v>33</v>
      </c>
      <c r="K65" s="15" t="s">
        <v>34</v>
      </c>
      <c r="L65" s="16"/>
    </row>
    <row r="66" customFormat="false" ht="23.25" hidden="false" customHeight="false" outlineLevel="0" collapsed="false">
      <c r="A66" s="18" t="s">
        <v>148</v>
      </c>
      <c r="B66" s="18"/>
      <c r="C66" s="24" t="s">
        <v>149</v>
      </c>
      <c r="D66" s="20" t="n">
        <v>74341000</v>
      </c>
      <c r="E66" s="10" t="n">
        <v>1600</v>
      </c>
      <c r="F66" s="11" t="s">
        <v>30</v>
      </c>
      <c r="G66" s="12" t="s">
        <v>31</v>
      </c>
      <c r="H66" s="25" t="s">
        <v>32</v>
      </c>
      <c r="I66" s="12" t="s">
        <v>31</v>
      </c>
      <c r="J66" s="14" t="s">
        <v>33</v>
      </c>
      <c r="K66" s="15" t="s">
        <v>34</v>
      </c>
      <c r="L66" s="16"/>
    </row>
    <row r="67" customFormat="false" ht="23.25" hidden="false" customHeight="false" outlineLevel="0" collapsed="false">
      <c r="A67" s="7" t="s">
        <v>150</v>
      </c>
      <c r="B67" s="7" t="n">
        <v>3234</v>
      </c>
      <c r="C67" s="8" t="s">
        <v>151</v>
      </c>
      <c r="D67" s="9" t="n">
        <v>65000000</v>
      </c>
      <c r="E67" s="10" t="n">
        <v>338400</v>
      </c>
      <c r="F67" s="11" t="s">
        <v>30</v>
      </c>
      <c r="G67" s="12" t="s">
        <v>31</v>
      </c>
      <c r="H67" s="28" t="s">
        <v>46</v>
      </c>
      <c r="I67" s="12" t="s">
        <v>31</v>
      </c>
      <c r="J67" s="14" t="s">
        <v>33</v>
      </c>
      <c r="K67" s="15" t="s">
        <v>34</v>
      </c>
      <c r="L67" s="16"/>
    </row>
    <row r="68" customFormat="false" ht="23.25" hidden="false" customHeight="false" outlineLevel="0" collapsed="false">
      <c r="A68" s="7" t="s">
        <v>152</v>
      </c>
      <c r="B68" s="7" t="n">
        <v>3235</v>
      </c>
      <c r="C68" s="8" t="s">
        <v>153</v>
      </c>
      <c r="D68" s="9" t="n">
        <v>85100000</v>
      </c>
      <c r="E68" s="10" t="n">
        <v>33600</v>
      </c>
      <c r="F68" s="11" t="s">
        <v>30</v>
      </c>
      <c r="G68" s="12" t="s">
        <v>31</v>
      </c>
      <c r="H68" s="28" t="s">
        <v>46</v>
      </c>
      <c r="I68" s="12" t="s">
        <v>31</v>
      </c>
      <c r="J68" s="14" t="s">
        <v>33</v>
      </c>
      <c r="K68" s="15" t="s">
        <v>34</v>
      </c>
      <c r="L68" s="16"/>
    </row>
    <row r="69" customFormat="false" ht="23.25" hidden="false" customHeight="false" outlineLevel="0" collapsed="false">
      <c r="A69" s="7" t="s">
        <v>154</v>
      </c>
      <c r="B69" s="7" t="n">
        <v>3237</v>
      </c>
      <c r="C69" s="8" t="s">
        <v>155</v>
      </c>
      <c r="D69" s="9" t="n">
        <v>79132000</v>
      </c>
      <c r="E69" s="10" t="n">
        <v>22400</v>
      </c>
      <c r="F69" s="11" t="s">
        <v>30</v>
      </c>
      <c r="G69" s="12" t="s">
        <v>31</v>
      </c>
      <c r="H69" s="13" t="s">
        <v>46</v>
      </c>
      <c r="I69" s="12" t="s">
        <v>31</v>
      </c>
      <c r="J69" s="14" t="s">
        <v>33</v>
      </c>
      <c r="K69" s="15" t="s">
        <v>34</v>
      </c>
      <c r="L69" s="16"/>
    </row>
    <row r="70" customFormat="false" ht="23.25" hidden="false" customHeight="false" outlineLevel="0" collapsed="false">
      <c r="A70" s="7" t="s">
        <v>156</v>
      </c>
      <c r="B70" s="7" t="n">
        <v>3238</v>
      </c>
      <c r="C70" s="8" t="s">
        <v>157</v>
      </c>
      <c r="D70" s="9" t="n">
        <v>72000000</v>
      </c>
      <c r="E70" s="21" t="n">
        <v>46800</v>
      </c>
      <c r="F70" s="11" t="s">
        <v>30</v>
      </c>
      <c r="G70" s="12" t="s">
        <v>31</v>
      </c>
      <c r="H70" s="28" t="s">
        <v>46</v>
      </c>
      <c r="I70" s="12" t="s">
        <v>31</v>
      </c>
      <c r="J70" s="14" t="s">
        <v>33</v>
      </c>
      <c r="K70" s="15" t="s">
        <v>34</v>
      </c>
      <c r="L70" s="16"/>
    </row>
    <row r="71" customFormat="false" ht="15" hidden="false" customHeight="false" outlineLevel="0" collapsed="false">
      <c r="A71" s="7" t="s">
        <v>158</v>
      </c>
      <c r="B71" s="7" t="n">
        <v>3239</v>
      </c>
      <c r="C71" s="8" t="s">
        <v>159</v>
      </c>
      <c r="D71" s="20" t="n">
        <v>50000000</v>
      </c>
      <c r="E71" s="10" t="n">
        <v>88000</v>
      </c>
      <c r="F71" s="11" t="s">
        <v>41</v>
      </c>
      <c r="G71" s="12" t="s">
        <v>31</v>
      </c>
      <c r="H71" s="28" t="s">
        <v>46</v>
      </c>
      <c r="I71" s="12" t="s">
        <v>31</v>
      </c>
      <c r="J71" s="14" t="s">
        <v>33</v>
      </c>
      <c r="K71" s="15" t="s">
        <v>34</v>
      </c>
      <c r="L71" s="16"/>
    </row>
    <row r="72" customFormat="false" ht="15" hidden="false" customHeight="false" outlineLevel="0" collapsed="false">
      <c r="A72" s="7" t="s">
        <v>160</v>
      </c>
      <c r="B72" s="7" t="n">
        <v>3292</v>
      </c>
      <c r="C72" s="8" t="s">
        <v>161</v>
      </c>
      <c r="D72" s="20" t="n">
        <v>66510000</v>
      </c>
      <c r="E72" s="10" t="n">
        <v>25600</v>
      </c>
      <c r="F72" s="11" t="s">
        <v>65</v>
      </c>
      <c r="G72" s="12" t="s">
        <v>31</v>
      </c>
      <c r="H72" s="28" t="s">
        <v>46</v>
      </c>
      <c r="I72" s="12" t="s">
        <v>31</v>
      </c>
      <c r="J72" s="14" t="s">
        <v>109</v>
      </c>
      <c r="K72" s="15" t="s">
        <v>34</v>
      </c>
      <c r="L72" s="16"/>
    </row>
    <row r="73" customFormat="false" ht="15" hidden="false" customHeight="false" outlineLevel="0" collapsed="false">
      <c r="A73" s="7" t="s">
        <v>162</v>
      </c>
      <c r="B73" s="7" t="n">
        <v>3299</v>
      </c>
      <c r="C73" s="8" t="s">
        <v>163</v>
      </c>
      <c r="D73" s="9"/>
      <c r="E73" s="10"/>
      <c r="F73" s="11"/>
      <c r="G73" s="12"/>
      <c r="H73" s="13"/>
      <c r="I73" s="12"/>
      <c r="J73" s="14"/>
      <c r="K73" s="15" t="s">
        <v>34</v>
      </c>
      <c r="L73" s="16"/>
    </row>
    <row r="74" customFormat="false" ht="15" hidden="false" customHeight="false" outlineLevel="0" collapsed="false">
      <c r="A74" s="18" t="s">
        <v>164</v>
      </c>
      <c r="B74" s="18"/>
      <c r="C74" s="24" t="s">
        <v>165</v>
      </c>
      <c r="D74" s="20" t="n">
        <v>60000000</v>
      </c>
      <c r="E74" s="10" t="n">
        <v>40000</v>
      </c>
      <c r="F74" s="11" t="s">
        <v>41</v>
      </c>
      <c r="G74" s="12" t="s">
        <v>31</v>
      </c>
      <c r="H74" s="25" t="s">
        <v>46</v>
      </c>
      <c r="I74" s="12" t="s">
        <v>31</v>
      </c>
      <c r="J74" s="14" t="s">
        <v>33</v>
      </c>
      <c r="K74" s="15" t="s">
        <v>34</v>
      </c>
      <c r="L74" s="16"/>
    </row>
    <row r="75" customFormat="false" ht="15" hidden="false" customHeight="false" outlineLevel="0" collapsed="false">
      <c r="A75" s="18" t="s">
        <v>166</v>
      </c>
      <c r="B75" s="18"/>
      <c r="C75" s="24" t="s">
        <v>167</v>
      </c>
      <c r="D75" s="20" t="n">
        <v>55000000</v>
      </c>
      <c r="E75" s="10" t="n">
        <v>30000</v>
      </c>
      <c r="F75" s="11" t="s">
        <v>41</v>
      </c>
      <c r="G75" s="12" t="s">
        <v>31</v>
      </c>
      <c r="H75" s="25" t="s">
        <v>46</v>
      </c>
      <c r="I75" s="12" t="s">
        <v>31</v>
      </c>
      <c r="J75" s="14" t="s">
        <v>33</v>
      </c>
      <c r="K75" s="15" t="s">
        <v>34</v>
      </c>
      <c r="L75" s="16"/>
    </row>
    <row r="76" customFormat="false" ht="23.25" hidden="false" customHeight="false" outlineLevel="0" collapsed="false">
      <c r="A76" s="18" t="s">
        <v>168</v>
      </c>
      <c r="B76" s="18"/>
      <c r="C76" s="24" t="s">
        <v>169</v>
      </c>
      <c r="D76" s="20" t="n">
        <v>22950000</v>
      </c>
      <c r="E76" s="10" t="n">
        <v>3000</v>
      </c>
      <c r="F76" s="11" t="s">
        <v>30</v>
      </c>
      <c r="G76" s="12" t="s">
        <v>31</v>
      </c>
      <c r="H76" s="25" t="s">
        <v>32</v>
      </c>
      <c r="I76" s="12" t="s">
        <v>31</v>
      </c>
      <c r="J76" s="14" t="s">
        <v>33</v>
      </c>
      <c r="K76" s="15" t="s">
        <v>34</v>
      </c>
      <c r="L76" s="16"/>
    </row>
    <row r="77" customFormat="false" ht="23.25" hidden="false" customHeight="false" outlineLevel="0" collapsed="false">
      <c r="A77" s="18" t="s">
        <v>170</v>
      </c>
      <c r="B77" s="18"/>
      <c r="C77" s="24" t="s">
        <v>171</v>
      </c>
      <c r="D77" s="20" t="n">
        <v>22900000</v>
      </c>
      <c r="E77" s="10" t="n">
        <v>3000</v>
      </c>
      <c r="F77" s="11" t="s">
        <v>30</v>
      </c>
      <c r="G77" s="12" t="s">
        <v>31</v>
      </c>
      <c r="H77" s="25" t="s">
        <v>32</v>
      </c>
      <c r="I77" s="12" t="s">
        <v>31</v>
      </c>
      <c r="J77" s="14" t="s">
        <v>33</v>
      </c>
      <c r="K77" s="15" t="s">
        <v>34</v>
      </c>
      <c r="L77" s="16"/>
    </row>
    <row r="78" customFormat="false" ht="23.25" hidden="false" customHeight="false" outlineLevel="0" collapsed="false">
      <c r="A78" s="7" t="s">
        <v>172</v>
      </c>
      <c r="B78" s="7" t="n">
        <v>3431</v>
      </c>
      <c r="C78" s="8" t="s">
        <v>173</v>
      </c>
      <c r="D78" s="29" t="n">
        <v>66110000</v>
      </c>
      <c r="E78" s="10" t="n">
        <v>9600</v>
      </c>
      <c r="F78" s="11" t="s">
        <v>30</v>
      </c>
      <c r="G78" s="12" t="s">
        <v>31</v>
      </c>
      <c r="H78" s="28" t="s">
        <v>46</v>
      </c>
      <c r="I78" s="12" t="s">
        <v>31</v>
      </c>
      <c r="J78" s="14" t="s">
        <v>33</v>
      </c>
      <c r="K78" s="15" t="s">
        <v>34</v>
      </c>
      <c r="L78" s="16"/>
    </row>
    <row r="79" customFormat="false" ht="15" hidden="false" customHeight="false" outlineLevel="0" collapsed="false">
      <c r="A79" s="7" t="s">
        <v>174</v>
      </c>
      <c r="B79" s="7" t="n">
        <v>4212</v>
      </c>
      <c r="C79" s="8" t="s">
        <v>175</v>
      </c>
      <c r="D79" s="29" t="n">
        <v>45200000</v>
      </c>
      <c r="E79" s="10" t="n">
        <v>56000</v>
      </c>
      <c r="F79" s="11" t="s">
        <v>41</v>
      </c>
      <c r="G79" s="12" t="s">
        <v>31</v>
      </c>
      <c r="H79" s="25" t="s">
        <v>46</v>
      </c>
      <c r="I79" s="12" t="s">
        <v>31</v>
      </c>
      <c r="J79" s="14" t="s">
        <v>33</v>
      </c>
      <c r="K79" s="15" t="s">
        <v>34</v>
      </c>
      <c r="L79" s="16"/>
    </row>
    <row r="80" customFormat="false" ht="15" hidden="false" customHeight="false" outlineLevel="0" collapsed="false">
      <c r="A80" s="7" t="s">
        <v>176</v>
      </c>
      <c r="B80" s="7" t="n">
        <v>4221</v>
      </c>
      <c r="C80" s="8" t="s">
        <v>177</v>
      </c>
      <c r="D80" s="29"/>
      <c r="E80" s="10"/>
      <c r="F80" s="11"/>
      <c r="G80" s="12"/>
      <c r="H80" s="28"/>
      <c r="I80" s="12"/>
      <c r="J80" s="14"/>
      <c r="K80" s="15"/>
      <c r="L80" s="16"/>
    </row>
    <row r="81" customFormat="false" ht="15" hidden="false" customHeight="false" outlineLevel="0" collapsed="false">
      <c r="A81" s="26" t="s">
        <v>178</v>
      </c>
      <c r="B81" s="26"/>
      <c r="C81" s="24" t="s">
        <v>179</v>
      </c>
      <c r="D81" s="30" t="n">
        <v>30231200</v>
      </c>
      <c r="E81" s="10" t="n">
        <v>30000</v>
      </c>
      <c r="F81" s="11" t="s">
        <v>41</v>
      </c>
      <c r="G81" s="12" t="s">
        <v>31</v>
      </c>
      <c r="H81" s="25" t="s">
        <v>46</v>
      </c>
      <c r="I81" s="12" t="s">
        <v>31</v>
      </c>
      <c r="J81" s="14" t="s">
        <v>33</v>
      </c>
      <c r="K81" s="15" t="s">
        <v>34</v>
      </c>
      <c r="L81" s="16"/>
    </row>
    <row r="82" customFormat="false" ht="15" hidden="false" customHeight="false" outlineLevel="0" collapsed="false">
      <c r="A82" s="31" t="s">
        <v>180</v>
      </c>
      <c r="B82" s="31"/>
      <c r="C82" s="24" t="s">
        <v>181</v>
      </c>
      <c r="D82" s="30" t="n">
        <v>36121200</v>
      </c>
      <c r="E82" s="10" t="n">
        <v>34800</v>
      </c>
      <c r="F82" s="11" t="s">
        <v>41</v>
      </c>
      <c r="G82" s="12" t="s">
        <v>31</v>
      </c>
      <c r="H82" s="25" t="s">
        <v>46</v>
      </c>
      <c r="I82" s="12" t="s">
        <v>31</v>
      </c>
      <c r="J82" s="14" t="s">
        <v>33</v>
      </c>
      <c r="K82" s="15" t="s">
        <v>34</v>
      </c>
      <c r="L82" s="16"/>
    </row>
    <row r="83" customFormat="false" ht="15" hidden="false" customHeight="false" outlineLevel="0" collapsed="false">
      <c r="A83" s="32" t="s">
        <v>182</v>
      </c>
      <c r="B83" s="32" t="n">
        <v>4222</v>
      </c>
      <c r="C83" s="8" t="s">
        <v>183</v>
      </c>
      <c r="D83" s="29" t="n">
        <v>32570000</v>
      </c>
      <c r="E83" s="10" t="n">
        <v>22500</v>
      </c>
      <c r="F83" s="11" t="s">
        <v>41</v>
      </c>
      <c r="G83" s="12" t="s">
        <v>31</v>
      </c>
      <c r="H83" s="25" t="s">
        <v>46</v>
      </c>
      <c r="I83" s="12" t="s">
        <v>31</v>
      </c>
      <c r="J83" s="14" t="s">
        <v>33</v>
      </c>
      <c r="K83" s="15" t="s">
        <v>34</v>
      </c>
      <c r="L83" s="16"/>
    </row>
    <row r="84" customFormat="false" ht="15" hidden="false" customHeight="false" outlineLevel="0" collapsed="false">
      <c r="A84" s="32" t="s">
        <v>184</v>
      </c>
      <c r="B84" s="32" t="n">
        <v>4226</v>
      </c>
      <c r="C84" s="8" t="s">
        <v>185</v>
      </c>
      <c r="D84" s="29" t="n">
        <v>36410000</v>
      </c>
      <c r="E84" s="10" t="n">
        <v>28000</v>
      </c>
      <c r="F84" s="11" t="s">
        <v>41</v>
      </c>
      <c r="G84" s="12" t="s">
        <v>31</v>
      </c>
      <c r="H84" s="25" t="s">
        <v>46</v>
      </c>
      <c r="I84" s="12" t="s">
        <v>31</v>
      </c>
      <c r="J84" s="14" t="s">
        <v>33</v>
      </c>
      <c r="K84" s="15" t="s">
        <v>34</v>
      </c>
      <c r="L84" s="16"/>
    </row>
    <row r="85" customFormat="false" ht="15" hidden="false" customHeight="false" outlineLevel="0" collapsed="false">
      <c r="A85" s="32" t="s">
        <v>186</v>
      </c>
      <c r="B85" s="32" t="n">
        <v>4227</v>
      </c>
      <c r="C85" s="8" t="s">
        <v>187</v>
      </c>
      <c r="D85" s="29" t="n">
        <v>29711000</v>
      </c>
      <c r="E85" s="10" t="n">
        <v>120000</v>
      </c>
      <c r="F85" s="11" t="s">
        <v>41</v>
      </c>
      <c r="G85" s="12" t="s">
        <v>31</v>
      </c>
      <c r="H85" s="25" t="s">
        <v>46</v>
      </c>
      <c r="I85" s="12" t="s">
        <v>31</v>
      </c>
      <c r="J85" s="14" t="s">
        <v>33</v>
      </c>
      <c r="K85" s="15" t="s">
        <v>34</v>
      </c>
      <c r="L85" s="16"/>
    </row>
    <row r="86" customFormat="false" ht="15" hidden="false" customHeight="false" outlineLevel="0" collapsed="false">
      <c r="A86" s="33"/>
      <c r="B86" s="33"/>
      <c r="C86" s="33"/>
      <c r="D86" s="33"/>
      <c r="E86" s="34"/>
      <c r="F86" s="33"/>
      <c r="G86" s="33"/>
      <c r="H86" s="35"/>
      <c r="I86" s="12"/>
      <c r="J86" s="14"/>
      <c r="K86" s="14"/>
      <c r="L86" s="33"/>
    </row>
    <row r="87" customFormat="false" ht="15" hidden="false" customHeight="false" outlineLevel="0" collapsed="false">
      <c r="A87" s="36"/>
      <c r="B87" s="36"/>
      <c r="C87" s="36"/>
      <c r="D87" s="36"/>
      <c r="E87" s="37"/>
      <c r="F87" s="36"/>
      <c r="G87" s="36"/>
      <c r="H87" s="36"/>
      <c r="I87" s="36"/>
      <c r="J87" s="36"/>
      <c r="K87" s="36"/>
      <c r="L87" s="36"/>
    </row>
    <row r="88" customFormat="false" ht="15" hidden="false" customHeight="false" outlineLevel="0" collapsed="false">
      <c r="A88" s="38" t="s">
        <v>188</v>
      </c>
      <c r="B88" s="38"/>
      <c r="C88" s="38"/>
      <c r="D88" s="36"/>
      <c r="E88" s="38" t="s">
        <v>189</v>
      </c>
      <c r="F88" s="36"/>
      <c r="G88" s="38"/>
      <c r="H88" s="36"/>
      <c r="I88" s="36"/>
      <c r="J88" s="36"/>
      <c r="K88" s="36"/>
      <c r="L88" s="36"/>
    </row>
    <row r="89" customFormat="false" ht="15" hidden="false" customHeight="false" outlineLevel="0" collapsed="false">
      <c r="A89" s="36"/>
      <c r="B89" s="36"/>
      <c r="C89" s="36"/>
      <c r="D89" s="36"/>
      <c r="E89" s="38"/>
      <c r="F89" s="36"/>
      <c r="G89" s="38"/>
      <c r="H89" s="36"/>
      <c r="I89" s="36"/>
      <c r="J89" s="36"/>
      <c r="K89" s="36"/>
      <c r="L89" s="36"/>
    </row>
    <row r="90" customFormat="false" ht="15" hidden="false" customHeight="false" outlineLevel="0" collapsed="false">
      <c r="A90" s="36"/>
      <c r="B90" s="36"/>
      <c r="C90" s="36"/>
      <c r="D90" s="36"/>
      <c r="E90" s="38" t="s">
        <v>190</v>
      </c>
      <c r="F90" s="36"/>
      <c r="G90" s="38"/>
      <c r="H90" s="36"/>
      <c r="I90" s="36"/>
      <c r="J90" s="36"/>
      <c r="K90" s="36"/>
      <c r="L90" s="36"/>
    </row>
  </sheetData>
  <dataValidations count="14">
    <dataValidation allowBlank="true" errorStyle="stop" operator="between" showDropDown="false" showErrorMessage="true" showInputMessage="true" sqref="E88:E90" type="list">
      <formula1>REZIM</formula1>
      <formula2>0</formula2>
    </dataValidation>
    <dataValidation allowBlank="true" errorStyle="stop" operator="between" prompt="Je obavezan podatak.&#10;" promptTitle="Evidencijski broj nabave" showDropDown="false" showErrorMessage="true" showInputMessage="true" sqref="A1:B3 A9:B9 A11:B90" type="none">
      <formula1>0</formula1>
      <formula2>0</formula2>
    </dataValidation>
    <dataValidation allowBlank="true" error="Predmet nabave je obavezan podatak i može sadržavati najviše 200 znakova" errorStyle="stop" errorTitle="Broj znakova" operator="between" prompt="je obavezan podatak.&#10;&#10;" promptTitle="Predmet nabave" showDropDown="false" showErrorMessage="true" showInputMessage="true" sqref="C1:C3 C9:G9 C11:C90" type="textLength">
      <formula1>2</formula1>
      <formula2>200</formula2>
    </dataValidation>
    <dataValidation allowBlank="true" errorStyle="stop" operator="between" prompt="je obavezan podatak." promptTitle="Ugovor/OS/Narudžbenica" showDropDown="false" showErrorMessage="true" showInputMessage="true" sqref="H9" type="none">
      <formula1>0</formula1>
      <formula2>0</formula2>
    </dataValidation>
    <dataValidation allowBlank="true" errorStyle="stop" operator="between" prompt="je obavezan podatak." promptTitle="Financiranje iz fodova EU" showDropDown="false" showErrorMessage="true" showInputMessage="true" sqref="I9" type="list">
      <formula1>DANE</formula1>
      <formula2>0</formula2>
    </dataValidation>
    <dataValidation allowBlank="true" errorStyle="stop" operator="between" prompt="je obavezan podatak za postupke javne nabave." promptTitle="Planirani početak postupka" showDropDown="false" showErrorMessage="true" showInputMessage="true" sqref="J9" type="none">
      <formula1>0</formula1>
      <formula2>0</formula2>
    </dataValidation>
    <dataValidation allowBlank="true" errorStyle="stop" operator="between" prompt="je obavezan podatak za postupke javne nabave." promptTitle="Planirano trajanje ugovora/OS" showDropDown="false" showErrorMessage="true" showInputMessage="true" sqref="K9 K11:K90" type="none">
      <formula1>0</formula1>
      <formula2>0</formula2>
    </dataValidation>
    <dataValidation allowBlank="true" errorStyle="stop" operator="between" prompt="je obavezan podatak" promptTitle="Financiranje iz fodova EU" showDropDown="false" showErrorMessage="true" showInputMessage="true" sqref="I11:I90" type="list">
      <formula1>DANE</formula1>
      <formula2>0</formula2>
    </dataValidation>
    <dataValidation allowBlank="true" errorStyle="stop" operator="between" prompt="je obavezan podatak za postupke javne nabave" promptTitle="Planirani početak postupka" showDropDown="false" showErrorMessage="true" showInputMessage="true" sqref="J11:J90" type="none">
      <formula1>0</formula1>
      <formula2>0</formula2>
    </dataValidation>
    <dataValidation allowBlank="true" errorStyle="stop" operator="between" prompt="je obavezan podatak" promptTitle="Ugovor/OS/Narudžbenica" showDropDown="false" showErrorMessage="true" showInputMessage="true" sqref="H11:H90" type="list">
      <formula1>UON</formula1>
      <formula2>0</formula2>
    </dataValidation>
    <dataValidation allowBlank="true" errorStyle="stop" operator="between" prompt="je obavezan podatak" promptTitle="Predmet podijeljen na grupe" showDropDown="false" showErrorMessage="true" showInputMessage="true" sqref="G11:G90" type="list">
      <formula1>DANE</formula1>
      <formula2>0</formula2>
    </dataValidation>
    <dataValidation allowBlank="true" errorStyle="stop" operator="between" prompt="Je obavezan podatak." promptTitle="CPV" showDropDown="false" showErrorMessage="true" showInputMessage="true" sqref="D11:D90" type="none">
      <formula1>0</formula1>
      <formula2>0</formula2>
    </dataValidation>
    <dataValidation allowBlank="false" errorStyle="stop" operator="between" prompt="je obavezan podatak." promptTitle="Vrsta postupka" showDropDown="false" showErrorMessage="true" showInputMessage="true" sqref="F11:F90" type="list">
      <formula1>POSTUPCI</formula1>
      <formula2>0</formula2>
    </dataValidation>
    <dataValidation allowBlank="true" error="Procijenjena vrijednost nabave je obavezan podatak i mora biti brojčana vrijednost" errorStyle="stop" errorTitle="Procijenjena vrijednost nabave" operator="greaterThan" prompt="je obavezan podatak.&#10;" promptTitle="Procijenjena vrijednost nabave" showDropDown="false" showErrorMessage="true" showInputMessage="true" sqref="E11:E87" type="decimal">
      <formula1>100</formula1>
      <formula2>0</formula2>
    </dataValidation>
  </dataValidations>
  <printOptions headings="false" gridLines="false" gridLinesSet="true" horizontalCentered="true" verticalCentered="false"/>
  <pageMargins left="0.354166666666667" right="0" top="0.984027777777778" bottom="0.984027777777778" header="0.511805555555555" footer="0.511805555555555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77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22" activeCellId="0" sqref="F2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4.57"/>
    <col collapsed="false" customWidth="true" hidden="false" outlineLevel="0" max="2" min="2" style="0" width="33.29"/>
    <col collapsed="false" customWidth="true" hidden="false" outlineLevel="0" max="3" min="3" style="0" width="20.71"/>
    <col collapsed="false" customWidth="true" hidden="false" outlineLevel="0" max="4" min="4" style="0" width="14.15"/>
    <col collapsed="false" customWidth="true" hidden="false" outlineLevel="0" max="5" min="5" style="0" width="17.42"/>
    <col collapsed="false" customWidth="true" hidden="false" outlineLevel="0" max="6" min="6" style="0" width="14.43"/>
    <col collapsed="false" customWidth="true" hidden="false" outlineLevel="0" max="7" min="7" style="0" width="10.99"/>
  </cols>
  <sheetData>
    <row r="1" customFormat="false" ht="15" hidden="false" customHeight="false" outlineLevel="0" collapsed="false">
      <c r="D1" s="0" t="n">
        <v>0.25</v>
      </c>
      <c r="E1" s="39" t="s">
        <v>191</v>
      </c>
    </row>
    <row r="2" customFormat="false" ht="15" hidden="false" customHeight="false" outlineLevel="0" collapsed="false">
      <c r="C2" s="40" t="s">
        <v>192</v>
      </c>
      <c r="D2" s="40" t="s">
        <v>193</v>
      </c>
      <c r="E2" s="40" t="s">
        <v>194</v>
      </c>
    </row>
    <row r="3" customFormat="false" ht="15" hidden="false" customHeight="false" outlineLevel="0" collapsed="false">
      <c r="A3" s="7" t="s">
        <v>28</v>
      </c>
      <c r="B3" s="8" t="s">
        <v>29</v>
      </c>
      <c r="C3" s="10" t="n">
        <v>65000</v>
      </c>
      <c r="D3" s="41" t="n">
        <f aca="false">C3*D1</f>
        <v>16250</v>
      </c>
      <c r="E3" s="42" t="n">
        <f aca="false">C3+D3</f>
        <v>81250</v>
      </c>
    </row>
    <row r="4" customFormat="false" ht="15" hidden="false" customHeight="false" outlineLevel="0" collapsed="false">
      <c r="A4" s="7" t="s">
        <v>35</v>
      </c>
      <c r="B4" s="8" t="s">
        <v>36</v>
      </c>
      <c r="C4" s="10" t="n">
        <v>30000</v>
      </c>
      <c r="D4" s="41" t="n">
        <f aca="false">C4*D1</f>
        <v>7500</v>
      </c>
      <c r="E4" s="42" t="n">
        <f aca="false">C4+D4</f>
        <v>37500</v>
      </c>
    </row>
    <row r="5" customFormat="false" ht="15" hidden="false" customHeight="false" outlineLevel="0" collapsed="false">
      <c r="A5" s="7" t="s">
        <v>37</v>
      </c>
      <c r="B5" s="17" t="s">
        <v>38</v>
      </c>
      <c r="C5" s="10"/>
      <c r="D5" s="41" t="n">
        <f aca="false">C5*D3</f>
        <v>0</v>
      </c>
      <c r="E5" s="43" t="n">
        <f aca="false">E6+E7+E8+E9+E10+E11</f>
        <v>232500</v>
      </c>
      <c r="F5" s="0" t="n">
        <v>277000</v>
      </c>
      <c r="G5" s="42" t="n">
        <f aca="false">F5-E5</f>
        <v>44500</v>
      </c>
    </row>
    <row r="6" customFormat="false" ht="15" hidden="false" customHeight="false" outlineLevel="0" collapsed="false">
      <c r="A6" s="18" t="s">
        <v>39</v>
      </c>
      <c r="B6" s="19" t="s">
        <v>40</v>
      </c>
      <c r="C6" s="21" t="n">
        <v>15600</v>
      </c>
      <c r="D6" s="41" t="n">
        <f aca="false">C6*D1</f>
        <v>3900</v>
      </c>
      <c r="E6" s="42" t="n">
        <f aca="false">C6+D6</f>
        <v>19500</v>
      </c>
    </row>
    <row r="7" customFormat="false" ht="15" hidden="false" customHeight="false" outlineLevel="0" collapsed="false">
      <c r="A7" s="18" t="s">
        <v>42</v>
      </c>
      <c r="B7" s="19" t="s">
        <v>43</v>
      </c>
      <c r="C7" s="21" t="n">
        <v>9000</v>
      </c>
      <c r="D7" s="41" t="n">
        <f aca="false">C7*D1</f>
        <v>2250</v>
      </c>
      <c r="E7" s="42" t="n">
        <f aca="false">C7+D7</f>
        <v>11250</v>
      </c>
    </row>
    <row r="8" customFormat="false" ht="15" hidden="false" customHeight="false" outlineLevel="0" collapsed="false">
      <c r="A8" s="18" t="s">
        <v>44</v>
      </c>
      <c r="B8" s="19" t="s">
        <v>45</v>
      </c>
      <c r="C8" s="21" t="n">
        <v>61500</v>
      </c>
      <c r="D8" s="41" t="n">
        <f aca="false">C8*D1</f>
        <v>15375</v>
      </c>
      <c r="E8" s="42" t="n">
        <f aca="false">C8+D8</f>
        <v>76875</v>
      </c>
    </row>
    <row r="9" customFormat="false" ht="15" hidden="false" customHeight="false" outlineLevel="0" collapsed="false">
      <c r="A9" s="18" t="s">
        <v>47</v>
      </c>
      <c r="B9" s="19" t="s">
        <v>48</v>
      </c>
      <c r="C9" s="21" t="n">
        <v>53000</v>
      </c>
      <c r="D9" s="41" t="n">
        <f aca="false">C9*D1</f>
        <v>13250</v>
      </c>
      <c r="E9" s="42" t="n">
        <f aca="false">C9+D9</f>
        <v>66250</v>
      </c>
    </row>
    <row r="10" customFormat="false" ht="15" hidden="false" customHeight="false" outlineLevel="0" collapsed="false">
      <c r="A10" s="18" t="s">
        <v>49</v>
      </c>
      <c r="B10" s="19" t="s">
        <v>50</v>
      </c>
      <c r="C10" s="21" t="n">
        <v>40000</v>
      </c>
      <c r="D10" s="41" t="n">
        <f aca="false">C10*D1</f>
        <v>10000</v>
      </c>
      <c r="E10" s="42" t="n">
        <v>46875</v>
      </c>
      <c r="F10" s="0" t="n">
        <v>0.2</v>
      </c>
    </row>
    <row r="11" customFormat="false" ht="15" hidden="false" customHeight="false" outlineLevel="0" collapsed="false">
      <c r="A11" s="18" t="s">
        <v>51</v>
      </c>
      <c r="B11" s="19" t="s">
        <v>52</v>
      </c>
      <c r="C11" s="21" t="n">
        <v>9400</v>
      </c>
      <c r="D11" s="41" t="n">
        <f aca="false">C11*D1</f>
        <v>2350</v>
      </c>
      <c r="E11" s="42" t="n">
        <f aca="false">C11+D11</f>
        <v>11750</v>
      </c>
    </row>
    <row r="12" customFormat="false" ht="15" hidden="false" customHeight="false" outlineLevel="0" collapsed="false">
      <c r="A12" s="7" t="s">
        <v>53</v>
      </c>
      <c r="B12" s="8" t="s">
        <v>54</v>
      </c>
      <c r="C12" s="10"/>
      <c r="D12" s="41"/>
    </row>
    <row r="13" customFormat="false" ht="15" hidden="false" customHeight="false" outlineLevel="0" collapsed="false">
      <c r="A13" s="18" t="s">
        <v>55</v>
      </c>
      <c r="B13" s="22" t="s">
        <v>56</v>
      </c>
      <c r="C13" s="10" t="n">
        <v>25600</v>
      </c>
      <c r="D13" s="41"/>
    </row>
    <row r="14" customFormat="false" ht="15" hidden="false" customHeight="false" outlineLevel="0" collapsed="false">
      <c r="A14" s="18" t="s">
        <v>57</v>
      </c>
      <c r="B14" s="22" t="s">
        <v>58</v>
      </c>
      <c r="C14" s="10" t="n">
        <v>45800</v>
      </c>
      <c r="D14" s="41"/>
    </row>
    <row r="15" customFormat="false" ht="15" hidden="false" customHeight="false" outlineLevel="0" collapsed="false">
      <c r="A15" s="18" t="s">
        <v>59</v>
      </c>
      <c r="B15" s="22" t="s">
        <v>60</v>
      </c>
      <c r="C15" s="10" t="n">
        <v>141100</v>
      </c>
      <c r="D15" s="41"/>
    </row>
    <row r="16" customFormat="false" ht="15" hidden="false" customHeight="false" outlineLevel="0" collapsed="false">
      <c r="A16" s="18" t="s">
        <v>61</v>
      </c>
      <c r="B16" s="22" t="s">
        <v>62</v>
      </c>
      <c r="C16" s="10" t="n">
        <v>99900</v>
      </c>
      <c r="D16" s="41"/>
    </row>
    <row r="17" customFormat="false" ht="15" hidden="false" customHeight="false" outlineLevel="0" collapsed="false">
      <c r="A17" s="18" t="s">
        <v>63</v>
      </c>
      <c r="B17" s="22" t="s">
        <v>64</v>
      </c>
      <c r="C17" s="10" t="n">
        <v>205800</v>
      </c>
      <c r="D17" s="41"/>
    </row>
    <row r="18" customFormat="false" ht="15" hidden="false" customHeight="false" outlineLevel="0" collapsed="false">
      <c r="A18" s="18" t="s">
        <v>66</v>
      </c>
      <c r="B18" s="22" t="s">
        <v>67</v>
      </c>
      <c r="C18" s="10" t="n">
        <v>150600</v>
      </c>
      <c r="D18" s="41"/>
    </row>
    <row r="19" customFormat="false" ht="15" hidden="false" customHeight="false" outlineLevel="0" collapsed="false">
      <c r="A19" s="18" t="s">
        <v>68</v>
      </c>
      <c r="B19" s="22" t="s">
        <v>69</v>
      </c>
      <c r="C19" s="10" t="n">
        <v>143200</v>
      </c>
      <c r="D19" s="41"/>
    </row>
    <row r="20" customFormat="false" ht="15" hidden="false" customHeight="false" outlineLevel="0" collapsed="false">
      <c r="A20" s="18" t="s">
        <v>70</v>
      </c>
      <c r="B20" s="22" t="s">
        <v>71</v>
      </c>
      <c r="C20" s="10" t="n">
        <v>145200</v>
      </c>
      <c r="D20" s="41"/>
    </row>
    <row r="21" customFormat="false" ht="15" hidden="false" customHeight="false" outlineLevel="0" collapsed="false">
      <c r="A21" s="18" t="s">
        <v>72</v>
      </c>
      <c r="B21" s="22" t="s">
        <v>73</v>
      </c>
      <c r="C21" s="10" t="n">
        <v>135600</v>
      </c>
      <c r="D21" s="41"/>
    </row>
    <row r="22" customFormat="false" ht="15" hidden="false" customHeight="false" outlineLevel="0" collapsed="false">
      <c r="A22" s="18" t="s">
        <v>74</v>
      </c>
      <c r="B22" s="22" t="s">
        <v>75</v>
      </c>
      <c r="C22" s="10" t="n">
        <v>15500</v>
      </c>
      <c r="D22" s="41"/>
    </row>
    <row r="23" customFormat="false" ht="15" hidden="false" customHeight="false" outlineLevel="0" collapsed="false">
      <c r="A23" s="18" t="s">
        <v>76</v>
      </c>
      <c r="B23" s="22" t="s">
        <v>77</v>
      </c>
      <c r="C23" s="10" t="n">
        <v>72700</v>
      </c>
      <c r="D23" s="41"/>
    </row>
    <row r="24" customFormat="false" ht="29.25" hidden="false" customHeight="false" outlineLevel="0" collapsed="false">
      <c r="A24" s="18" t="s">
        <v>78</v>
      </c>
      <c r="B24" s="22" t="s">
        <v>79</v>
      </c>
      <c r="C24" s="10" t="n">
        <v>43600</v>
      </c>
      <c r="D24" s="41"/>
    </row>
    <row r="25" customFormat="false" ht="15" hidden="false" customHeight="false" outlineLevel="0" collapsed="false">
      <c r="A25" s="18" t="s">
        <v>80</v>
      </c>
      <c r="B25" s="22" t="s">
        <v>81</v>
      </c>
      <c r="C25" s="10" t="n">
        <v>36400</v>
      </c>
      <c r="D25" s="41"/>
    </row>
    <row r="26" customFormat="false" ht="15" hidden="false" customHeight="false" outlineLevel="0" collapsed="false">
      <c r="A26" s="18" t="s">
        <v>82</v>
      </c>
      <c r="B26" s="22" t="s">
        <v>83</v>
      </c>
      <c r="C26" s="10" t="n">
        <v>73700</v>
      </c>
      <c r="D26" s="41"/>
    </row>
    <row r="27" customFormat="false" ht="15" hidden="false" customHeight="false" outlineLevel="0" collapsed="false">
      <c r="A27" s="18" t="s">
        <v>84</v>
      </c>
      <c r="B27" s="22" t="s">
        <v>85</v>
      </c>
      <c r="C27" s="10" t="n">
        <v>48000</v>
      </c>
      <c r="D27" s="41"/>
    </row>
    <row r="28" customFormat="false" ht="15" hidden="false" customHeight="false" outlineLevel="0" collapsed="false">
      <c r="A28" s="18" t="s">
        <v>86</v>
      </c>
      <c r="B28" s="22" t="s">
        <v>87</v>
      </c>
      <c r="C28" s="10" t="n">
        <v>186100</v>
      </c>
      <c r="D28" s="41"/>
    </row>
    <row r="29" customFormat="false" ht="15" hidden="false" customHeight="false" outlineLevel="0" collapsed="false">
      <c r="A29" s="18" t="s">
        <v>88</v>
      </c>
      <c r="B29" s="22" t="s">
        <v>89</v>
      </c>
      <c r="C29" s="10" t="n">
        <v>19700</v>
      </c>
      <c r="D29" s="41"/>
    </row>
    <row r="30" customFormat="false" ht="29.25" hidden="false" customHeight="false" outlineLevel="0" collapsed="false">
      <c r="A30" s="18" t="s">
        <v>90</v>
      </c>
      <c r="B30" s="22" t="s">
        <v>91</v>
      </c>
      <c r="C30" s="10" t="n">
        <v>199300</v>
      </c>
      <c r="D30" s="41"/>
    </row>
    <row r="31" customFormat="false" ht="15" hidden="false" customHeight="false" outlineLevel="0" collapsed="false">
      <c r="A31" s="18" t="s">
        <v>92</v>
      </c>
      <c r="B31" s="22" t="s">
        <v>93</v>
      </c>
      <c r="C31" s="10" t="n">
        <v>55600</v>
      </c>
      <c r="D31" s="41"/>
    </row>
    <row r="32" customFormat="false" ht="15" hidden="false" customHeight="false" outlineLevel="0" collapsed="false">
      <c r="A32" s="18" t="s">
        <v>94</v>
      </c>
      <c r="B32" s="22" t="s">
        <v>95</v>
      </c>
      <c r="C32" s="10" t="n">
        <v>10700</v>
      </c>
      <c r="D32" s="41"/>
    </row>
    <row r="33" customFormat="false" ht="15" hidden="false" customHeight="false" outlineLevel="0" collapsed="false">
      <c r="A33" s="18" t="s">
        <v>96</v>
      </c>
      <c r="B33" s="22" t="s">
        <v>97</v>
      </c>
      <c r="C33" s="10" t="n">
        <v>35000</v>
      </c>
      <c r="D33" s="41"/>
    </row>
    <row r="34" customFormat="false" ht="15" hidden="false" customHeight="false" outlineLevel="0" collapsed="false">
      <c r="A34" s="18" t="s">
        <v>98</v>
      </c>
      <c r="B34" s="22" t="s">
        <v>99</v>
      </c>
      <c r="C34" s="10" t="n">
        <v>58000</v>
      </c>
      <c r="D34" s="41"/>
    </row>
    <row r="35" customFormat="false" ht="15" hidden="false" customHeight="false" outlineLevel="0" collapsed="false">
      <c r="A35" s="18" t="s">
        <v>100</v>
      </c>
      <c r="B35" s="22" t="s">
        <v>101</v>
      </c>
      <c r="C35" s="10" t="n">
        <v>5500</v>
      </c>
      <c r="D35" s="41"/>
    </row>
    <row r="36" customFormat="false" ht="15" hidden="false" customHeight="false" outlineLevel="0" collapsed="false">
      <c r="A36" s="18" t="s">
        <v>102</v>
      </c>
      <c r="B36" s="22" t="s">
        <v>103</v>
      </c>
      <c r="C36" s="10" t="n">
        <v>30700</v>
      </c>
      <c r="D36" s="41"/>
    </row>
    <row r="37" customFormat="false" ht="15" hidden="false" customHeight="false" outlineLevel="0" collapsed="false">
      <c r="A37" s="7" t="s">
        <v>104</v>
      </c>
      <c r="B37" s="8" t="s">
        <v>105</v>
      </c>
      <c r="C37" s="10"/>
      <c r="D37" s="41"/>
      <c r="F37" s="43" t="n">
        <f aca="false">E38+E39++E40+E41</f>
        <v>1669000</v>
      </c>
    </row>
    <row r="38" customFormat="false" ht="15" hidden="false" customHeight="false" outlineLevel="0" collapsed="false">
      <c r="A38" s="18" t="s">
        <v>106</v>
      </c>
      <c r="B38" s="24" t="s">
        <v>107</v>
      </c>
      <c r="C38" s="10" t="n">
        <v>450000</v>
      </c>
      <c r="D38" s="41" t="n">
        <f aca="false">C38*D1</f>
        <v>112500</v>
      </c>
      <c r="E38" s="42" t="n">
        <f aca="false">C38+D38</f>
        <v>562500</v>
      </c>
    </row>
    <row r="39" customFormat="false" ht="15" hidden="false" customHeight="false" outlineLevel="0" collapsed="false">
      <c r="A39" s="18" t="s">
        <v>110</v>
      </c>
      <c r="B39" s="24" t="s">
        <v>111</v>
      </c>
      <c r="C39" s="10" t="n">
        <v>845000</v>
      </c>
      <c r="D39" s="41" t="n">
        <f aca="false">C39*D1</f>
        <v>211250</v>
      </c>
      <c r="E39" s="42" t="n">
        <f aca="false">C39+D39</f>
        <v>1056250</v>
      </c>
    </row>
    <row r="40" customFormat="false" ht="15" hidden="false" customHeight="false" outlineLevel="0" collapsed="false">
      <c r="A40" s="18" t="s">
        <v>112</v>
      </c>
      <c r="B40" s="24" t="s">
        <v>113</v>
      </c>
      <c r="C40" s="10" t="n">
        <v>20000</v>
      </c>
      <c r="D40" s="41" t="n">
        <f aca="false">C40*D1</f>
        <v>5000</v>
      </c>
      <c r="E40" s="42" t="n">
        <f aca="false">C40+D40</f>
        <v>25000</v>
      </c>
    </row>
    <row r="41" customFormat="false" ht="15" hidden="false" customHeight="false" outlineLevel="0" collapsed="false">
      <c r="A41" s="18" t="s">
        <v>114</v>
      </c>
      <c r="B41" s="24" t="s">
        <v>115</v>
      </c>
      <c r="C41" s="10" t="n">
        <v>20200</v>
      </c>
      <c r="D41" s="41" t="n">
        <f aca="false">C41*D1</f>
        <v>5050</v>
      </c>
      <c r="E41" s="42" t="n">
        <f aca="false">C41+D41</f>
        <v>25250</v>
      </c>
    </row>
    <row r="42" customFormat="false" ht="15" hidden="false" customHeight="false" outlineLevel="0" collapsed="false">
      <c r="A42" s="7" t="s">
        <v>116</v>
      </c>
      <c r="B42" s="8" t="s">
        <v>117</v>
      </c>
      <c r="C42" s="10"/>
      <c r="D42" s="41"/>
      <c r="E42" s="42"/>
      <c r="F42" s="43" t="n">
        <f aca="false">E43+E44+E45</f>
        <v>250000</v>
      </c>
    </row>
    <row r="43" customFormat="false" ht="15" hidden="false" customHeight="false" outlineLevel="0" collapsed="false">
      <c r="A43" s="18" t="s">
        <v>118</v>
      </c>
      <c r="B43" s="24" t="s">
        <v>119</v>
      </c>
      <c r="C43" s="10" t="n">
        <v>50000</v>
      </c>
      <c r="D43" s="41" t="n">
        <f aca="false">C43*D1</f>
        <v>12500</v>
      </c>
      <c r="E43" s="42" t="n">
        <f aca="false">C43+D43</f>
        <v>62500</v>
      </c>
      <c r="F43" s="44"/>
    </row>
    <row r="44" customFormat="false" ht="15" hidden="false" customHeight="false" outlineLevel="0" collapsed="false">
      <c r="A44" s="18" t="s">
        <v>120</v>
      </c>
      <c r="B44" s="24" t="s">
        <v>121</v>
      </c>
      <c r="C44" s="10" t="n">
        <v>140000</v>
      </c>
      <c r="D44" s="41" t="n">
        <f aca="false">C44*D1</f>
        <v>35000</v>
      </c>
      <c r="E44" s="42" t="n">
        <f aca="false">C44+D44</f>
        <v>175000</v>
      </c>
      <c r="F44" s="44"/>
    </row>
    <row r="45" customFormat="false" ht="15" hidden="false" customHeight="false" outlineLevel="0" collapsed="false">
      <c r="A45" s="18" t="s">
        <v>122</v>
      </c>
      <c r="B45" s="24" t="s">
        <v>123</v>
      </c>
      <c r="C45" s="10" t="n">
        <v>10000</v>
      </c>
      <c r="D45" s="41" t="n">
        <f aca="false">C45*D1</f>
        <v>2500</v>
      </c>
      <c r="E45" s="42" t="n">
        <f aca="false">C45+D45</f>
        <v>12500</v>
      </c>
      <c r="F45" s="44"/>
    </row>
    <row r="46" customFormat="false" ht="15" hidden="false" customHeight="false" outlineLevel="0" collapsed="false">
      <c r="A46" s="7" t="s">
        <v>124</v>
      </c>
      <c r="B46" s="8" t="s">
        <v>125</v>
      </c>
      <c r="C46" s="10"/>
      <c r="D46" s="41"/>
      <c r="E46" s="42"/>
      <c r="F46" s="43" t="n">
        <f aca="false">E47+E48</f>
        <v>88000</v>
      </c>
    </row>
    <row r="47" customFormat="false" ht="15" hidden="false" customHeight="false" outlineLevel="0" collapsed="false">
      <c r="A47" s="18" t="s">
        <v>126</v>
      </c>
      <c r="B47" s="24" t="s">
        <v>127</v>
      </c>
      <c r="C47" s="10" t="n">
        <v>50000</v>
      </c>
      <c r="D47" s="41" t="n">
        <f aca="false">C47*D1</f>
        <v>12500</v>
      </c>
      <c r="E47" s="42" t="n">
        <f aca="false">C47+D47</f>
        <v>62500</v>
      </c>
      <c r="F47" s="43"/>
    </row>
    <row r="48" customFormat="false" ht="15" hidden="false" customHeight="false" outlineLevel="0" collapsed="false">
      <c r="A48" s="18" t="s">
        <v>128</v>
      </c>
      <c r="B48" s="24" t="s">
        <v>129</v>
      </c>
      <c r="C48" s="10" t="n">
        <v>20400</v>
      </c>
      <c r="D48" s="41" t="n">
        <f aca="false">C48*D1</f>
        <v>5100</v>
      </c>
      <c r="E48" s="42" t="n">
        <f aca="false">C48+D48</f>
        <v>25500</v>
      </c>
      <c r="F48" s="43"/>
    </row>
    <row r="49" customFormat="false" ht="15" hidden="false" customHeight="false" outlineLevel="0" collapsed="false">
      <c r="A49" s="7" t="s">
        <v>130</v>
      </c>
      <c r="B49" s="8" t="s">
        <v>131</v>
      </c>
      <c r="C49" s="10" t="n">
        <v>20000</v>
      </c>
      <c r="D49" s="41" t="n">
        <f aca="false">C49*D1</f>
        <v>5000</v>
      </c>
      <c r="E49" s="42" t="n">
        <f aca="false">C49+D49</f>
        <v>25000</v>
      </c>
      <c r="F49" s="43" t="n">
        <v>25000</v>
      </c>
    </row>
    <row r="50" customFormat="false" ht="15" hidden="false" customHeight="false" outlineLevel="0" collapsed="false">
      <c r="A50" s="7" t="s">
        <v>132</v>
      </c>
      <c r="B50" s="8" t="s">
        <v>133</v>
      </c>
      <c r="C50" s="10" t="n">
        <v>36000</v>
      </c>
      <c r="D50" s="41" t="n">
        <f aca="false">C50*D1</f>
        <v>9000</v>
      </c>
      <c r="E50" s="42" t="n">
        <f aca="false">C50+D50</f>
        <v>45000</v>
      </c>
      <c r="F50" s="43" t="n">
        <v>45000</v>
      </c>
    </row>
    <row r="51" customFormat="false" ht="15" hidden="false" customHeight="false" outlineLevel="0" collapsed="false">
      <c r="A51" s="7" t="s">
        <v>134</v>
      </c>
      <c r="B51" s="8" t="s">
        <v>135</v>
      </c>
      <c r="C51" s="10"/>
      <c r="D51" s="41"/>
      <c r="E51" s="42"/>
      <c r="F51" s="43" t="n">
        <f aca="false">E52+E53+E54+E55</f>
        <v>348000</v>
      </c>
    </row>
    <row r="52" customFormat="false" ht="15" hidden="false" customHeight="false" outlineLevel="0" collapsed="false">
      <c r="A52" s="18" t="s">
        <v>136</v>
      </c>
      <c r="B52" s="24" t="s">
        <v>137</v>
      </c>
      <c r="C52" s="10" t="n">
        <v>150000</v>
      </c>
      <c r="D52" s="41" t="n">
        <f aca="false">C52*D1</f>
        <v>37500</v>
      </c>
      <c r="E52" s="42" t="n">
        <f aca="false">C52+D52</f>
        <v>187500</v>
      </c>
      <c r="F52" s="44"/>
    </row>
    <row r="53" customFormat="false" ht="15" hidden="false" customHeight="false" outlineLevel="0" collapsed="false">
      <c r="A53" s="26" t="s">
        <v>138</v>
      </c>
      <c r="B53" s="24" t="s">
        <v>139</v>
      </c>
      <c r="C53" s="10" t="n">
        <v>50000</v>
      </c>
      <c r="D53" s="41" t="n">
        <f aca="false">C53*D1</f>
        <v>12500</v>
      </c>
      <c r="E53" s="42" t="n">
        <f aca="false">C53+D53</f>
        <v>62500</v>
      </c>
      <c r="F53" s="44"/>
    </row>
    <row r="54" customFormat="false" ht="15" hidden="false" customHeight="false" outlineLevel="0" collapsed="false">
      <c r="A54" s="18" t="s">
        <v>140</v>
      </c>
      <c r="B54" s="24" t="s">
        <v>141</v>
      </c>
      <c r="C54" s="10" t="n">
        <v>53000</v>
      </c>
      <c r="D54" s="41" t="n">
        <f aca="false">C54*D1</f>
        <v>13250</v>
      </c>
      <c r="E54" s="42" t="n">
        <f aca="false">C54+D54</f>
        <v>66250</v>
      </c>
      <c r="F54" s="44"/>
    </row>
    <row r="55" customFormat="false" ht="15" hidden="false" customHeight="false" outlineLevel="0" collapsed="false">
      <c r="A55" s="18" t="s">
        <v>142</v>
      </c>
      <c r="B55" s="24" t="s">
        <v>143</v>
      </c>
      <c r="C55" s="10" t="n">
        <v>25400</v>
      </c>
      <c r="D55" s="41" t="n">
        <f aca="false">C55*D1</f>
        <v>6350</v>
      </c>
      <c r="E55" s="42" t="n">
        <f aca="false">C55+D55</f>
        <v>31750</v>
      </c>
      <c r="F55" s="44"/>
    </row>
    <row r="56" customFormat="false" ht="15" hidden="false" customHeight="false" outlineLevel="0" collapsed="false">
      <c r="A56" s="7" t="s">
        <v>144</v>
      </c>
      <c r="B56" s="8" t="s">
        <v>145</v>
      </c>
      <c r="C56" s="10"/>
      <c r="D56" s="41"/>
      <c r="E56" s="42"/>
      <c r="F56" s="43" t="n">
        <f aca="false">E57+E58</f>
        <v>12000</v>
      </c>
    </row>
    <row r="57" customFormat="false" ht="15" hidden="false" customHeight="false" outlineLevel="0" collapsed="false">
      <c r="A57" s="18" t="s">
        <v>146</v>
      </c>
      <c r="B57" s="24" t="s">
        <v>147</v>
      </c>
      <c r="C57" s="10" t="n">
        <v>8000</v>
      </c>
      <c r="D57" s="41" t="n">
        <f aca="false">C57*D1</f>
        <v>2000</v>
      </c>
      <c r="E57" s="42" t="n">
        <f aca="false">C57+D57</f>
        <v>10000</v>
      </c>
    </row>
    <row r="58" customFormat="false" ht="15" hidden="false" customHeight="false" outlineLevel="0" collapsed="false">
      <c r="A58" s="18" t="s">
        <v>148</v>
      </c>
      <c r="B58" s="24" t="s">
        <v>149</v>
      </c>
      <c r="C58" s="10" t="n">
        <v>1600</v>
      </c>
      <c r="D58" s="41" t="n">
        <f aca="false">C58*D1</f>
        <v>400</v>
      </c>
      <c r="E58" s="42" t="n">
        <f aca="false">C58+D58</f>
        <v>2000</v>
      </c>
    </row>
    <row r="59" customFormat="false" ht="15" hidden="false" customHeight="false" outlineLevel="0" collapsed="false">
      <c r="A59" s="7" t="s">
        <v>150</v>
      </c>
      <c r="B59" s="8" t="s">
        <v>151</v>
      </c>
      <c r="C59" s="10" t="n">
        <v>338400</v>
      </c>
      <c r="D59" s="41" t="n">
        <f aca="false">C59*D1</f>
        <v>84600</v>
      </c>
      <c r="E59" s="42" t="n">
        <f aca="false">C59+D59</f>
        <v>423000</v>
      </c>
      <c r="F59" s="43" t="n">
        <v>423000</v>
      </c>
    </row>
    <row r="60" customFormat="false" ht="15" hidden="false" customHeight="false" outlineLevel="0" collapsed="false">
      <c r="A60" s="7" t="s">
        <v>152</v>
      </c>
      <c r="B60" s="8" t="s">
        <v>153</v>
      </c>
      <c r="C60" s="10" t="n">
        <v>33600</v>
      </c>
      <c r="D60" s="41" t="n">
        <f aca="false">C60*D1</f>
        <v>8400</v>
      </c>
      <c r="E60" s="42" t="n">
        <f aca="false">C60+D60</f>
        <v>42000</v>
      </c>
      <c r="F60" s="43" t="n">
        <v>42000</v>
      </c>
    </row>
    <row r="61" customFormat="false" ht="15" hidden="false" customHeight="false" outlineLevel="0" collapsed="false">
      <c r="A61" s="7" t="s">
        <v>154</v>
      </c>
      <c r="B61" s="8" t="s">
        <v>155</v>
      </c>
      <c r="C61" s="10" t="n">
        <v>22400</v>
      </c>
      <c r="D61" s="41" t="n">
        <f aca="false">C61*D1</f>
        <v>5600</v>
      </c>
      <c r="E61" s="42" t="n">
        <f aca="false">C61+D61</f>
        <v>28000</v>
      </c>
      <c r="F61" s="43" t="n">
        <v>28000</v>
      </c>
    </row>
    <row r="62" customFormat="false" ht="15" hidden="false" customHeight="false" outlineLevel="0" collapsed="false">
      <c r="A62" s="7" t="s">
        <v>156</v>
      </c>
      <c r="B62" s="8" t="s">
        <v>157</v>
      </c>
      <c r="C62" s="21" t="n">
        <v>46800</v>
      </c>
      <c r="D62" s="41" t="n">
        <f aca="false">C62*D1</f>
        <v>11700</v>
      </c>
      <c r="E62" s="42" t="n">
        <f aca="false">C62+D62</f>
        <v>58500</v>
      </c>
      <c r="F62" s="43" t="n">
        <v>58500</v>
      </c>
    </row>
    <row r="63" customFormat="false" ht="15" hidden="false" customHeight="false" outlineLevel="0" collapsed="false">
      <c r="A63" s="7" t="s">
        <v>158</v>
      </c>
      <c r="B63" s="8" t="s">
        <v>159</v>
      </c>
      <c r="C63" s="10" t="n">
        <v>88000</v>
      </c>
      <c r="D63" s="41" t="n">
        <f aca="false">C63*D1</f>
        <v>22000</v>
      </c>
      <c r="E63" s="42" t="n">
        <f aca="false">C63+D63</f>
        <v>110000</v>
      </c>
      <c r="F63" s="43" t="n">
        <v>110000</v>
      </c>
    </row>
    <row r="64" customFormat="false" ht="15" hidden="false" customHeight="false" outlineLevel="0" collapsed="false">
      <c r="A64" s="7" t="s">
        <v>160</v>
      </c>
      <c r="B64" s="8" t="s">
        <v>161</v>
      </c>
      <c r="C64" s="10" t="n">
        <v>25600</v>
      </c>
      <c r="D64" s="41" t="n">
        <f aca="false">C64*D1</f>
        <v>6400</v>
      </c>
      <c r="E64" s="42" t="n">
        <f aca="false">C64+D64</f>
        <v>32000</v>
      </c>
      <c r="F64" s="43" t="n">
        <v>32000</v>
      </c>
    </row>
    <row r="65" customFormat="false" ht="30" hidden="false" customHeight="false" outlineLevel="0" collapsed="false">
      <c r="A65" s="7" t="s">
        <v>162</v>
      </c>
      <c r="B65" s="8" t="s">
        <v>163</v>
      </c>
      <c r="C65" s="10"/>
      <c r="D65" s="41"/>
      <c r="E65" s="42"/>
      <c r="F65" s="43" t="n">
        <f aca="false">E66+E67+E68+E69</f>
        <v>95000</v>
      </c>
    </row>
    <row r="66" customFormat="false" ht="15" hidden="false" customHeight="false" outlineLevel="0" collapsed="false">
      <c r="A66" s="18" t="s">
        <v>164</v>
      </c>
      <c r="B66" s="24" t="s">
        <v>165</v>
      </c>
      <c r="C66" s="10" t="n">
        <v>40000</v>
      </c>
      <c r="D66" s="41" t="n">
        <f aca="false">C66*D1</f>
        <v>10000</v>
      </c>
      <c r="E66" s="42" t="n">
        <f aca="false">C66+D66</f>
        <v>50000</v>
      </c>
      <c r="F66" s="42"/>
    </row>
    <row r="67" customFormat="false" ht="15" hidden="false" customHeight="false" outlineLevel="0" collapsed="false">
      <c r="A67" s="18" t="s">
        <v>166</v>
      </c>
      <c r="B67" s="24" t="s">
        <v>167</v>
      </c>
      <c r="C67" s="10" t="n">
        <v>30000</v>
      </c>
      <c r="D67" s="41" t="n">
        <f aca="false">C67*D1</f>
        <v>7500</v>
      </c>
      <c r="E67" s="42" t="n">
        <f aca="false">C67+D67</f>
        <v>37500</v>
      </c>
      <c r="F67" s="42"/>
    </row>
    <row r="68" customFormat="false" ht="15" hidden="false" customHeight="false" outlineLevel="0" collapsed="false">
      <c r="A68" s="18" t="s">
        <v>168</v>
      </c>
      <c r="B68" s="24" t="s">
        <v>169</v>
      </c>
      <c r="C68" s="10" t="n">
        <v>3000</v>
      </c>
      <c r="D68" s="41" t="n">
        <f aca="false">C68*D1</f>
        <v>750</v>
      </c>
      <c r="E68" s="42" t="n">
        <f aca="false">C68+D68</f>
        <v>3750</v>
      </c>
      <c r="F68" s="42"/>
    </row>
    <row r="69" customFormat="false" ht="15" hidden="false" customHeight="false" outlineLevel="0" collapsed="false">
      <c r="A69" s="18" t="s">
        <v>170</v>
      </c>
      <c r="B69" s="24" t="s">
        <v>171</v>
      </c>
      <c r="C69" s="10" t="n">
        <v>3000</v>
      </c>
      <c r="D69" s="41" t="n">
        <f aca="false">C69*D1</f>
        <v>750</v>
      </c>
      <c r="E69" s="42" t="n">
        <f aca="false">C69+D69</f>
        <v>3750</v>
      </c>
      <c r="F69" s="42"/>
    </row>
    <row r="70" customFormat="false" ht="15" hidden="false" customHeight="false" outlineLevel="0" collapsed="false">
      <c r="A70" s="7" t="s">
        <v>172</v>
      </c>
      <c r="B70" s="8" t="s">
        <v>173</v>
      </c>
      <c r="C70" s="10" t="n">
        <v>9600</v>
      </c>
      <c r="D70" s="41" t="n">
        <f aca="false">C70*D1</f>
        <v>2400</v>
      </c>
      <c r="E70" s="42" t="n">
        <f aca="false">C70+D70</f>
        <v>12000</v>
      </c>
      <c r="F70" s="45" t="n">
        <v>12000</v>
      </c>
    </row>
    <row r="71" customFormat="false" ht="15" hidden="false" customHeight="false" outlineLevel="0" collapsed="false">
      <c r="A71" s="7" t="s">
        <v>174</v>
      </c>
      <c r="B71" s="8" t="s">
        <v>175</v>
      </c>
      <c r="C71" s="10" t="n">
        <v>120000</v>
      </c>
      <c r="D71" s="41" t="n">
        <f aca="false">C71*D1</f>
        <v>30000</v>
      </c>
      <c r="E71" s="42" t="n">
        <f aca="false">C71+D71</f>
        <v>150000</v>
      </c>
      <c r="F71" s="45" t="n">
        <v>150000</v>
      </c>
    </row>
    <row r="72" customFormat="false" ht="15" hidden="false" customHeight="false" outlineLevel="0" collapsed="false">
      <c r="A72" s="7" t="s">
        <v>176</v>
      </c>
      <c r="B72" s="8" t="s">
        <v>177</v>
      </c>
      <c r="C72" s="10"/>
      <c r="D72" s="41"/>
      <c r="E72" s="42"/>
      <c r="F72" s="45" t="n">
        <f aca="false">E73+E74</f>
        <v>81000</v>
      </c>
    </row>
    <row r="73" customFormat="false" ht="15" hidden="false" customHeight="false" outlineLevel="0" collapsed="false">
      <c r="A73" s="26" t="s">
        <v>178</v>
      </c>
      <c r="B73" s="24" t="s">
        <v>179</v>
      </c>
      <c r="C73" s="10" t="n">
        <v>30000</v>
      </c>
      <c r="D73" s="41" t="n">
        <f aca="false">C73*D1</f>
        <v>7500</v>
      </c>
      <c r="E73" s="42" t="n">
        <f aca="false">C73+D73</f>
        <v>37500</v>
      </c>
      <c r="F73" s="42"/>
    </row>
    <row r="74" customFormat="false" ht="15" hidden="false" customHeight="false" outlineLevel="0" collapsed="false">
      <c r="A74" s="31" t="s">
        <v>180</v>
      </c>
      <c r="B74" s="24" t="s">
        <v>181</v>
      </c>
      <c r="C74" s="10" t="n">
        <v>34800</v>
      </c>
      <c r="D74" s="41" t="n">
        <f aca="false">C74*D1</f>
        <v>8700</v>
      </c>
      <c r="E74" s="42" t="n">
        <f aca="false">C74+D74</f>
        <v>43500</v>
      </c>
      <c r="F74" s="42"/>
    </row>
    <row r="75" customFormat="false" ht="15" hidden="false" customHeight="false" outlineLevel="0" collapsed="false">
      <c r="A75" s="32" t="s">
        <v>182</v>
      </c>
      <c r="B75" s="8" t="s">
        <v>183</v>
      </c>
      <c r="C75" s="10" t="n">
        <v>24000</v>
      </c>
      <c r="D75" s="41" t="n">
        <f aca="false">C75*D1</f>
        <v>6000</v>
      </c>
      <c r="E75" s="42" t="n">
        <f aca="false">C75+D75</f>
        <v>30000</v>
      </c>
      <c r="F75" s="43" t="n">
        <v>30000</v>
      </c>
    </row>
    <row r="76" customFormat="false" ht="15" hidden="false" customHeight="false" outlineLevel="0" collapsed="false">
      <c r="A76" s="32" t="s">
        <v>184</v>
      </c>
      <c r="B76" s="8" t="s">
        <v>185</v>
      </c>
      <c r="C76" s="10" t="n">
        <v>28000</v>
      </c>
      <c r="D76" s="41" t="n">
        <f aca="false">C76*D1</f>
        <v>7000</v>
      </c>
      <c r="E76" s="42" t="n">
        <f aca="false">C76+D76</f>
        <v>35000</v>
      </c>
      <c r="F76" s="43" t="n">
        <v>35000</v>
      </c>
    </row>
    <row r="77" customFormat="false" ht="15" hidden="false" customHeight="false" outlineLevel="0" collapsed="false">
      <c r="A77" s="32" t="s">
        <v>186</v>
      </c>
      <c r="B77" s="8" t="s">
        <v>187</v>
      </c>
      <c r="C77" s="10" t="n">
        <v>120000</v>
      </c>
      <c r="D77" s="41" t="n">
        <f aca="false">C77*D1</f>
        <v>30000</v>
      </c>
      <c r="E77" s="42" t="n">
        <f aca="false">C77+D77</f>
        <v>150000</v>
      </c>
      <c r="F77" s="43" t="n">
        <v>150000</v>
      </c>
    </row>
  </sheetData>
  <dataValidations count="3">
    <dataValidation allowBlank="true" errorStyle="stop" operator="between" prompt="Je obavezan podatak.&#10;" promptTitle="Evidencijski broj nabave" showDropDown="false" showErrorMessage="true" showInputMessage="true" sqref="A3:A77" type="none">
      <formula1>0</formula1>
      <formula2>0</formula2>
    </dataValidation>
    <dataValidation allowBlank="true" error="Procijenjena vrijednost nabave je obavezan podatak i mora biti brojčana vrijednost" errorStyle="stop" errorTitle="Procijenjena vrijednost nabave" operator="greaterThan" prompt="je obavezan podatak.&#10;" promptTitle="Procijenjena vrijednost nabave" showDropDown="false" showErrorMessage="true" showInputMessage="true" sqref="C3:C77" type="decimal">
      <formula1>100</formula1>
      <formula2>0</formula2>
    </dataValidation>
    <dataValidation allowBlank="true" error="Predmet nabave je obavezan podatak i može sadržavati najviše 200 znakova" errorStyle="stop" errorTitle="Broj znakova" operator="between" prompt="je obavezan podatak.&#10;&#10;" promptTitle="Predmet nabave" showDropDown="false" showErrorMessage="true" showInputMessage="true" sqref="B3:B77" type="textLength">
      <formula1>2</formula1>
      <formula2>200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2022-02-10T12:24:32Z</dcterms:created>
  <dc:creator>Vjekoslava Panjan</dc:creator>
  <dc:description/>
  <dc:language>hr-HR</dc:language>
  <cp:lastModifiedBy>Vjekoslava Panjan</cp:lastModifiedBy>
  <cp:lastPrinted>2022-02-11T13:29:03Z</cp:lastPrinted>
  <dcterms:modified xsi:type="dcterms:W3CDTF">2022-02-11T13:35:21Z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